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97984A1E-07F6-4C6E-A1B3-E7F9F8C53CB3}" xr6:coauthVersionLast="47" xr6:coauthVersionMax="47" xr10:uidLastSave="{00000000-0000-0000-0000-000000000000}"/>
  <bookViews>
    <workbookView xWindow="945" yWindow="1095" windowWidth="28800" windowHeight="12315" xr2:uid="{00000000-000D-0000-FFFF-FFFF00000000}"/>
  </bookViews>
  <sheets>
    <sheet name=" Sažetak" sheetId="2" r:id="rId1"/>
    <sheet name=" Račun prihoda i rashoda" sheetId="4" r:id="rId2"/>
    <sheet name=" Račun financiranja" sheetId="5" r:id="rId3"/>
    <sheet name="posebni dio" sheetId="7" r:id="rId4"/>
  </sheets>
  <definedNames>
    <definedName name="_xlnm.Print_Titles" localSheetId="3">'posebni dio'!$3:$4</definedName>
    <definedName name="_xlnm.Print_Area" localSheetId="2">' Račun financiranja'!$A$1:$F$22</definedName>
    <definedName name="_xlnm.Print_Area" localSheetId="1">' Račun prihoda i rashoda'!$A$1:$F$67</definedName>
    <definedName name="_xlnm.Print_Area" localSheetId="0">' Sažetak'!$A$1:$J$42</definedName>
    <definedName name="_xlnm.Print_Area" localSheetId="3">'posebni dio'!$A$1:$F$127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 l="1"/>
  <c r="J41" i="2"/>
  <c r="J19" i="2"/>
  <c r="I19" i="2"/>
  <c r="H19" i="2"/>
  <c r="H17" i="2" s="1"/>
  <c r="H42" i="2" s="1"/>
  <c r="G19" i="2"/>
  <c r="G17" i="2" s="1"/>
  <c r="J18" i="2"/>
  <c r="I18" i="2"/>
  <c r="H18" i="2"/>
  <c r="G18" i="2"/>
  <c r="J16" i="2"/>
  <c r="I16" i="2"/>
  <c r="H16" i="2"/>
  <c r="G16" i="2"/>
  <c r="J15" i="2"/>
  <c r="J14" i="2" s="1"/>
  <c r="I15" i="2"/>
  <c r="H15" i="2"/>
  <c r="G15" i="2"/>
  <c r="J26" i="2"/>
  <c r="J28" i="2" s="1"/>
  <c r="I26" i="2"/>
  <c r="I28" i="2" s="1"/>
  <c r="H26" i="2"/>
  <c r="H28" i="2" s="1"/>
  <c r="G26" i="2"/>
  <c r="G28" i="2" s="1"/>
  <c r="F26" i="2"/>
  <c r="F28" i="2" s="1"/>
  <c r="F19" i="2"/>
  <c r="F18" i="2"/>
  <c r="F16" i="2"/>
  <c r="F15" i="2"/>
  <c r="F14" i="2" s="1"/>
  <c r="F41" i="2" s="1"/>
  <c r="F21" i="4"/>
  <c r="E21" i="4"/>
  <c r="D21" i="4"/>
  <c r="F8" i="4"/>
  <c r="E8" i="4"/>
  <c r="D8" i="4"/>
  <c r="F35" i="4"/>
  <c r="E35" i="4"/>
  <c r="D35" i="4"/>
  <c r="F47" i="4"/>
  <c r="E47" i="4"/>
  <c r="D47" i="4"/>
  <c r="F62" i="4"/>
  <c r="E62" i="4"/>
  <c r="D62" i="4"/>
  <c r="C8" i="4"/>
  <c r="B8" i="4"/>
  <c r="C21" i="4"/>
  <c r="B21" i="4"/>
  <c r="C47" i="4"/>
  <c r="B47" i="4"/>
  <c r="C62" i="4"/>
  <c r="B62" i="4"/>
  <c r="C35" i="4"/>
  <c r="B35" i="4"/>
  <c r="J17" i="2" l="1"/>
  <c r="J42" i="2" s="1"/>
  <c r="I14" i="2"/>
  <c r="I41" i="2" s="1"/>
  <c r="I17" i="2"/>
  <c r="G14" i="2"/>
  <c r="H14" i="2"/>
  <c r="J20" i="2"/>
  <c r="J29" i="2" s="1"/>
  <c r="J36" i="2" s="1"/>
  <c r="J37" i="2" s="1"/>
  <c r="F17" i="2"/>
  <c r="G20" i="2" l="1"/>
  <c r="G29" i="2" s="1"/>
  <c r="G36" i="2" s="1"/>
  <c r="G41" i="2"/>
  <c r="I20" i="2"/>
  <c r="I29" i="2" s="1"/>
  <c r="I36" i="2" s="1"/>
  <c r="I37" i="2" s="1"/>
  <c r="I42" i="2"/>
  <c r="F20" i="2"/>
  <c r="F29" i="2" s="1"/>
  <c r="F36" i="2" s="1"/>
  <c r="F37" i="2" s="1"/>
  <c r="F42" i="2"/>
  <c r="H20" i="2"/>
  <c r="H29" i="2" s="1"/>
  <c r="H36" i="2" s="1"/>
  <c r="H37" i="2" s="1"/>
  <c r="H41" i="2"/>
  <c r="G37" i="2"/>
</calcChain>
</file>

<file path=xl/sharedStrings.xml><?xml version="1.0" encoding="utf-8"?>
<sst xmlns="http://schemas.openxmlformats.org/spreadsheetml/2006/main" count="279" uniqueCount="95">
  <si>
    <t>I. OPĆI DIO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</si>
  <si>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</si>
  <si>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</si>
  <si>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</si>
  <si>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</si>
  <si>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</si>
  <si>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</si>
  <si>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</si>
  <si>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</si>
  <si>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</si>
  <si>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</si>
  <si>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</si>
  <si>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>RAZRED I NAZIV</t>
  </si>
  <si>
    <t>A) SAŽETAK RAČUNA PRIHODA I RASHODA</t>
  </si>
  <si>
    <t>B) SAŽETAK RAČUNA FINANCIRANJA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</si>
  <si>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</si>
  <si>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</si>
  <si>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</si>
  <si>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</si>
  <si>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NAZIV</t>
  </si>
  <si>
    <t xml:space="preserve">A. RAČUN PRIHODA I RASHODA </t>
  </si>
  <si>
    <t>A1. PRIHODI I RASHODI PREMA EKONOMSKOJ KLASIFIKACIJI</t>
  </si>
  <si>
    <t>UKUPNO RASHODI</t>
  </si>
  <si>
    <t>A3. RASHODI PREMA FUNKCIJSKOJ KLASIFIKACIJI</t>
  </si>
  <si>
    <t>B. RAČUN FINANCIRANJA</t>
  </si>
  <si>
    <t>B1. RAČUN FINANCIRANJA PREMA EKONOMSKOJ KLASIFIKACIJI</t>
  </si>
  <si>
    <t>B2. RAČUN FINANCIRANJA PREMA IZVORIMA FINANCIRANJA</t>
  </si>
  <si>
    <t xml:space="preserve">UKUPNO IZDACI </t>
  </si>
  <si>
    <t>II. POSEBNI DIO</t>
  </si>
  <si>
    <t>31 Rashodi za zaposlene</t>
  </si>
  <si>
    <t>3 Rashodi poslovanja</t>
  </si>
  <si>
    <t>izvor: 503 POMOĆI IZ NENADLEŽNIH PRORAČUNA - KORISNICI</t>
  </si>
  <si>
    <t>076 Poslovi i usluge zdravstva koji nisu drugdje svrstani</t>
  </si>
  <si>
    <t>A100162B Prijenos sredstava iz nenadležnih proračuna</t>
  </si>
  <si>
    <t>168 Prijenos sredstava iz nenadležnih proračuna</t>
  </si>
  <si>
    <t>32 Materijalni rashodi</t>
  </si>
  <si>
    <t>izvor: 434 PRIHOD ZA POSEBNE NAMJENE - korisnici</t>
  </si>
  <si>
    <t>A100212B Mjera HZZ - pripravništvo</t>
  </si>
  <si>
    <t>161 Mjere HZZ-a - pripravništvo - korisnici</t>
  </si>
  <si>
    <t>izvor: 432 PRIHODI ZA POSEBNE NAMJENE - korisnici</t>
  </si>
  <si>
    <t>074 SluŽbe javnog zdravstva</t>
  </si>
  <si>
    <t>A100141 Prihodi za posebne namjene korisnika</t>
  </si>
  <si>
    <t>150 Prihodi za posebne namjene korisnika</t>
  </si>
  <si>
    <t>42 Rashodi za nabavu proizvedene dugotrajne imovine</t>
  </si>
  <si>
    <t>4 Rashodi za nabavu nefinancijske imovine</t>
  </si>
  <si>
    <t>34 Financijski rashodi</t>
  </si>
  <si>
    <t>izvor: 433 PRIHODI ZA POSEBNE NAMJENE - HZZO</t>
  </si>
  <si>
    <t>45 Rashodi za dodatna ulaganja na nefinancijskoj imovini</t>
  </si>
  <si>
    <t>073 Bolničke sluŽbe</t>
  </si>
  <si>
    <t>A100140 Financiranje redovne djelatnosti iz HZZO-a</t>
  </si>
  <si>
    <t>149 Financiranje redovne djelatnosti iz HZZO-a</t>
  </si>
  <si>
    <t>izvor: 01 Opći prihodi i primici</t>
  </si>
  <si>
    <t>T1000100 Specijalističko usavršavanje</t>
  </si>
  <si>
    <t>izvor: 03 Vlastiti prihodi</t>
  </si>
  <si>
    <t>A100050 Sufinanciranje ulaganja u zdravstvene ustanove</t>
  </si>
  <si>
    <t>131 Ulaganje u zdravstvo iznad standarda</t>
  </si>
  <si>
    <t>izvor: 05 Pomoći</t>
  </si>
  <si>
    <t>071 Medicinski proizvodi, pribor i oprema</t>
  </si>
  <si>
    <t>K100005 Uređenje i dogradnja prostora i nabavka opreme i održavanje</t>
  </si>
  <si>
    <t>129 Zakonski standardi u zdravstvu</t>
  </si>
  <si>
    <t>GLAVA: 003-38 ZAVOD ZA JAVNO ZDRAVSTVO KARLOVAČKE ŽUPANIJE</t>
  </si>
  <si>
    <t>RAZDJEL: 003 Upravni odjel za društvene djelatnosti</t>
  </si>
  <si>
    <t>41 Rashodi za nabavu neproizvedene dugotrajne imovine</t>
  </si>
  <si>
    <t>A100183 Županijske javne potrebe u zdravstvu</t>
  </si>
  <si>
    <t>GLAVA: 004 - 019 ZAVOD ZA JAVNO ZDRAVSTVO KARLOVAČKE ŽUPANIJE</t>
  </si>
  <si>
    <t>RAZDJEL: 004 UPRAVNI ODJEL ZA HRVATSKE BRANITELJE I ZDRAVSTVO</t>
  </si>
  <si>
    <t>SVEUKUPNO</t>
  </si>
  <si>
    <t>Oznaka</t>
  </si>
  <si>
    <t>6 Prihodi poslovanja</t>
  </si>
  <si>
    <t>63 Pomoći iz inozemstva i od subjekata unutar općeg proračuna</t>
  </si>
  <si>
    <t>65 Prihodi od upravnih i administrativnih pristojbi, pristojbi po posebnim propisima i naknada</t>
  </si>
  <si>
    <t>66 Prihodi od prodaje proizvoda i robe te pruženih usluga i prihodi od donacija te povrati po protestiranim jamstvima</t>
  </si>
  <si>
    <t>67 Prihodi iz nadležnog proračuna i od HZZO-a temeljem ugovornih obveza</t>
  </si>
  <si>
    <t>68 Kazne, upravne mjere i ostali prihodi</t>
  </si>
  <si>
    <t>7 Prihodi od prodaje nefinancijske imovine</t>
  </si>
  <si>
    <t>72 Prihodi od prodaje proizvedene dugotrajne imovine</t>
  </si>
  <si>
    <t>8 Primici od financijske imovine i zaduživanja</t>
  </si>
  <si>
    <t>81 Primljene otplate (povrati) glavnice danih zajmova</t>
  </si>
  <si>
    <t>UKUPNO PRIHODI I PRIMICI</t>
  </si>
  <si>
    <t>izvor: 711 Prihodi od nefinancijske imovine i nadoknade štete s osnova osiguranja</t>
  </si>
  <si>
    <t>07 ZDRAVSTVO</t>
  </si>
  <si>
    <t>UKUPNO RASHODI I IZDACI</t>
  </si>
  <si>
    <t>5 Izdaci za financijsku imovinu i otplate zajmova</t>
  </si>
  <si>
    <t>54 Izdaci za otplatu glavnice primljenih kredita i zajmova</t>
  </si>
  <si>
    <t>UKUPNO PRIMICI</t>
  </si>
  <si>
    <t>IZVRŠENJE
2023.</t>
  </si>
  <si>
    <t>PLAN
2024.</t>
  </si>
  <si>
    <t>PLAN
2025.</t>
  </si>
  <si>
    <t>PROJEKCIJA 
2026.</t>
  </si>
  <si>
    <t>PROJEKCIJA
2027.</t>
  </si>
  <si>
    <r>
      <rPr>
        <b/>
        <sz val="12"/>
        <color rgb="FFFF0000"/>
        <rFont val="Times New Roman"/>
        <family val="1"/>
        <charset val="238"/>
      </rPr>
      <t xml:space="preserve">PRIJEDLOG </t>
    </r>
    <r>
      <rPr>
        <b/>
        <sz val="12"/>
        <color indexed="8"/>
        <rFont val="Times New Roman"/>
        <family val="1"/>
        <charset val="238"/>
      </rPr>
      <t>FINANCIJSKI PLAN ZAVODA ZA JAVNO ZDRAVSTVO KARLOVAČKE ŽUPANIJE
ZA 2025. GODINU I PROJEKCIJE ZA 2026. I 2027. GODINU</t>
    </r>
  </si>
  <si>
    <t>UBACITI</t>
  </si>
  <si>
    <t>KLASA, UR BROJ</t>
  </si>
  <si>
    <t>NA TEMELJU …............... UPRAVNO VIJEĆE ZAVODA DONOSI</t>
  </si>
  <si>
    <t>OVA ODLUKA STUPA; POTPIS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</si>
</sst>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7"/>
      <color theme="1"/>
      <name val="Verdana"/>
      <family val="2"/>
      <charset val="238"/>
    </font>
    <font>
      <sz val="7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80"/>
      <name val="Arial"/>
      <family val="2"/>
      <charset val="238"/>
    </font>
    <font>
      <sz val="7"/>
      <color rgb="FF000080"/>
      <name val="Verdana"/>
      <family val="2"/>
      <charset val="238"/>
    </font>
    <font>
      <b/>
      <sz val="10"/>
      <color rgb="FFFFFFFF"/>
      <name val="Arial"/>
      <family val="2"/>
      <charset val="238"/>
    </font>
    <font>
      <b/>
      <sz val="8"/>
      <color rgb="FF000000"/>
      <name val="Verdana"/>
      <family val="2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7"/>
      <color rgb="FFFF0000"/>
      <name val="Verdan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40E0D0"/>
        <bgColor indexed="64"/>
      </patternFill>
    </fill>
    <fill>
      <patternFill patternType="solid">
        <fgColor rgb="FF19197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31">
    <xf numFmtId="0" fontId="0" fillId="0" borderId="0" xfId="0"/>
    <xf numFmtId="0" fontId="5" fillId="0" borderId="0" xfId="1" applyFont="1"/>
    <xf numFmtId="0" fontId="5" fillId="0" borderId="0" xfId="2" applyFont="1"/>
    <xf numFmtId="0" fontId="7" fillId="0" borderId="0" xfId="2" applyFont="1" applyAlignment="1">
      <alignment horizontal="center" vertical="center" wrapText="1"/>
    </xf>
    <xf numFmtId="0" fontId="9" fillId="0" borderId="0" xfId="2" applyFont="1" applyAlignment="1">
      <alignment vertical="center" wrapText="1"/>
    </xf>
    <xf numFmtId="0" fontId="7" fillId="0" borderId="0" xfId="2" applyFont="1" applyAlignment="1">
      <alignment horizontal="left" wrapText="1"/>
    </xf>
    <xf numFmtId="0" fontId="11" fillId="0" borderId="0" xfId="2" applyFont="1" applyAlignment="1">
      <alignment wrapText="1"/>
    </xf>
    <xf numFmtId="0" fontId="7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right" vertical="center"/>
    </xf>
    <xf numFmtId="0" fontId="16" fillId="3" borderId="2" xfId="2" applyFont="1" applyFill="1" applyBorder="1" applyAlignment="1">
      <alignment horizontal="left" vertical="center"/>
    </xf>
    <xf numFmtId="0" fontId="11" fillId="0" borderId="0" xfId="2" applyFont="1" applyAlignment="1">
      <alignment horizontal="center" vertical="center" wrapText="1"/>
    </xf>
    <xf numFmtId="0" fontId="9" fillId="0" borderId="0" xfId="2" applyFont="1"/>
    <xf numFmtId="0" fontId="7" fillId="0" borderId="0" xfId="2" quotePrefix="1" applyFont="1" applyAlignment="1">
      <alignment horizontal="center" vertical="center" wrapText="1"/>
    </xf>
    <xf numFmtId="0" fontId="19" fillId="0" borderId="0" xfId="2" applyFont="1" applyAlignment="1">
      <alignment wrapText="1"/>
    </xf>
    <xf numFmtId="0" fontId="18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10" fillId="0" borderId="0" xfId="2" applyFont="1" applyAlignment="1">
      <alignment wrapText="1"/>
    </xf>
    <xf numFmtId="0" fontId="17" fillId="3" borderId="3" xfId="2" applyFont="1" applyFill="1" applyBorder="1" applyAlignment="1">
      <alignment vertical="center"/>
    </xf>
    <xf numFmtId="0" fontId="7" fillId="0" borderId="0" xfId="3" applyFont="1" applyAlignment="1">
      <alignment horizontal="center" vertical="center" wrapText="1"/>
    </xf>
    <xf numFmtId="0" fontId="5" fillId="0" borderId="0" xfId="3" applyFont="1"/>
    <xf numFmtId="0" fontId="9" fillId="0" borderId="0" xfId="3" applyFont="1" applyAlignment="1">
      <alignment vertical="center" wrapText="1"/>
    </xf>
    <xf numFmtId="0" fontId="10" fillId="0" borderId="0" xfId="3" applyFont="1" applyAlignment="1">
      <alignment wrapText="1"/>
    </xf>
    <xf numFmtId="0" fontId="10" fillId="0" borderId="0" xfId="3" applyFont="1" applyAlignment="1">
      <alignment vertical="center" wrapText="1"/>
    </xf>
    <xf numFmtId="0" fontId="14" fillId="3" borderId="4" xfId="3" applyFont="1" applyFill="1" applyBorder="1" applyAlignment="1">
      <alignment horizontal="center" vertical="center" wrapText="1"/>
    </xf>
    <xf numFmtId="0" fontId="14" fillId="3" borderId="5" xfId="3" applyFont="1" applyFill="1" applyBorder="1" applyAlignment="1">
      <alignment horizontal="center" vertical="center" wrapText="1"/>
    </xf>
    <xf numFmtId="0" fontId="14" fillId="3" borderId="4" xfId="3" quotePrefix="1" applyFont="1" applyFill="1" applyBorder="1" applyAlignment="1">
      <alignment horizontal="center" vertical="center" wrapText="1"/>
    </xf>
    <xf numFmtId="0" fontId="15" fillId="3" borderId="4" xfId="3" quotePrefix="1" applyFont="1" applyFill="1" applyBorder="1" applyAlignment="1">
      <alignment horizontal="center" vertical="center" wrapText="1"/>
    </xf>
    <xf numFmtId="0" fontId="20" fillId="0" borderId="0" xfId="3" applyFont="1"/>
    <xf numFmtId="0" fontId="16" fillId="2" borderId="4" xfId="3" applyFont="1" applyFill="1" applyBorder="1" applyAlignment="1">
      <alignment horizontal="left" vertical="center" wrapText="1"/>
    </xf>
    <xf numFmtId="0" fontId="17" fillId="2" borderId="4" xfId="3" applyFont="1" applyFill="1" applyBorder="1" applyAlignment="1">
      <alignment horizontal="left" vertical="center" wrapText="1"/>
    </xf>
    <xf numFmtId="0" fontId="17" fillId="2" borderId="4" xfId="3" quotePrefix="1" applyFont="1" applyFill="1" applyBorder="1" applyAlignment="1">
      <alignment horizontal="left" vertical="center" wrapText="1"/>
    </xf>
    <xf numFmtId="0" fontId="16" fillId="2" borderId="4" xfId="3" applyFont="1" applyFill="1" applyBorder="1" applyAlignment="1">
      <alignment vertical="center" wrapText="1"/>
    </xf>
    <xf numFmtId="0" fontId="17" fillId="2" borderId="4" xfId="3" applyFont="1" applyFill="1" applyBorder="1" applyAlignment="1">
      <alignment vertical="center" wrapText="1"/>
    </xf>
    <xf numFmtId="0" fontId="6" fillId="0" borderId="0" xfId="3" applyFont="1" applyAlignment="1">
      <alignment vertical="center" wrapText="1"/>
    </xf>
    <xf numFmtId="0" fontId="6" fillId="0" borderId="0" xfId="3" applyFont="1" applyAlignment="1">
      <alignment horizontal="left" vertical="center"/>
    </xf>
    <xf numFmtId="0" fontId="14" fillId="0" borderId="4" xfId="3" quotePrefix="1" applyFont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0" fontId="15" fillId="0" borderId="4" xfId="3" quotePrefix="1" applyFont="1" applyBorder="1" applyAlignment="1">
      <alignment horizontal="center" vertical="center" wrapText="1"/>
    </xf>
    <xf numFmtId="0" fontId="15" fillId="2" borderId="4" xfId="3" applyFont="1" applyFill="1" applyBorder="1" applyAlignment="1">
      <alignment horizontal="center" vertical="center" wrapText="1"/>
    </xf>
    <xf numFmtId="0" fontId="21" fillId="0" borderId="0" xfId="4" applyFont="1"/>
    <xf numFmtId="0" fontId="22" fillId="5" borderId="0" xfId="4" applyFont="1" applyFill="1"/>
    <xf numFmtId="0" fontId="22" fillId="6" borderId="0" xfId="4" applyFont="1" applyFill="1"/>
    <xf numFmtId="0" fontId="22" fillId="7" borderId="0" xfId="4" applyFont="1" applyFill="1"/>
    <xf numFmtId="0" fontId="22" fillId="8" borderId="0" xfId="4" applyFont="1" applyFill="1"/>
    <xf numFmtId="0" fontId="22" fillId="9" borderId="0" xfId="4" applyFont="1" applyFill="1"/>
    <xf numFmtId="0" fontId="22" fillId="10" borderId="0" xfId="4" applyFont="1" applyFill="1"/>
    <xf numFmtId="0" fontId="22" fillId="0" borderId="0" xfId="4" applyFont="1"/>
    <xf numFmtId="4" fontId="17" fillId="2" borderId="4" xfId="3" applyNumberFormat="1" applyFont="1" applyFill="1" applyBorder="1" applyAlignment="1">
      <alignment horizontal="left" vertical="center" wrapText="1"/>
    </xf>
    <xf numFmtId="4" fontId="16" fillId="2" borderId="4" xfId="3" applyNumberFormat="1" applyFont="1" applyFill="1" applyBorder="1" applyAlignment="1">
      <alignment horizontal="right" vertical="center" wrapText="1"/>
    </xf>
    <xf numFmtId="4" fontId="17" fillId="2" borderId="4" xfId="3" applyNumberFormat="1" applyFont="1" applyFill="1" applyBorder="1" applyAlignment="1">
      <alignment horizontal="right" vertical="center" wrapText="1"/>
    </xf>
    <xf numFmtId="0" fontId="16" fillId="2" borderId="5" xfId="3" applyFont="1" applyFill="1" applyBorder="1" applyAlignment="1">
      <alignment horizontal="left" vertical="center" wrapText="1"/>
    </xf>
    <xf numFmtId="4" fontId="17" fillId="2" borderId="4" xfId="3" quotePrefix="1" applyNumberFormat="1" applyFont="1" applyFill="1" applyBorder="1" applyAlignment="1">
      <alignment horizontal="right" vertical="center" wrapText="1"/>
    </xf>
    <xf numFmtId="4" fontId="23" fillId="5" borderId="6" xfId="0" applyNumberFormat="1" applyFont="1" applyFill="1" applyBorder="1" applyAlignment="1">
      <alignment horizontal="right" vertical="center" wrapText="1"/>
    </xf>
    <xf numFmtId="4" fontId="9" fillId="2" borderId="4" xfId="3" applyNumberFormat="1" applyFont="1" applyFill="1" applyBorder="1" applyAlignment="1">
      <alignment horizontal="right"/>
    </xf>
    <xf numFmtId="4" fontId="14" fillId="0" borderId="4" xfId="2" applyNumberFormat="1" applyFont="1" applyBorder="1" applyAlignment="1">
      <alignment horizontal="right" vertical="center"/>
    </xf>
    <xf numFmtId="4" fontId="14" fillId="3" borderId="4" xfId="2" applyNumberFormat="1" applyFont="1" applyFill="1" applyBorder="1" applyAlignment="1">
      <alignment horizontal="right" vertical="center"/>
    </xf>
    <xf numFmtId="4" fontId="14" fillId="3" borderId="4" xfId="2" applyNumberFormat="1" applyFont="1" applyFill="1" applyBorder="1" applyAlignment="1">
      <alignment horizontal="right"/>
    </xf>
    <xf numFmtId="4" fontId="14" fillId="0" borderId="4" xfId="2" applyNumberFormat="1" applyFont="1" applyBorder="1" applyAlignment="1">
      <alignment horizontal="right"/>
    </xf>
    <xf numFmtId="4" fontId="16" fillId="4" borderId="2" xfId="2" quotePrefix="1" applyNumberFormat="1" applyFont="1" applyFill="1" applyBorder="1" applyAlignment="1">
      <alignment horizontal="right" vertical="center"/>
    </xf>
    <xf numFmtId="3" fontId="29" fillId="4" borderId="2" xfId="2" quotePrefix="1" applyNumberFormat="1" applyFont="1" applyFill="1" applyBorder="1" applyAlignment="1">
      <alignment horizontal="right"/>
    </xf>
    <xf numFmtId="3" fontId="29" fillId="4" borderId="4" xfId="2" applyNumberFormat="1" applyFont="1" applyFill="1" applyBorder="1" applyAlignment="1">
      <alignment horizontal="right" wrapText="1"/>
    </xf>
    <xf numFmtId="3" fontId="29" fillId="3" borderId="2" xfId="2" quotePrefix="1" applyNumberFormat="1" applyFont="1" applyFill="1" applyBorder="1" applyAlignment="1">
      <alignment horizontal="right"/>
    </xf>
    <xf numFmtId="3" fontId="29" fillId="3" borderId="4" xfId="2" quotePrefix="1" applyNumberFormat="1" applyFont="1" applyFill="1" applyBorder="1" applyAlignment="1">
      <alignment horizontal="right"/>
    </xf>
    <xf numFmtId="0" fontId="28" fillId="0" borderId="4" xfId="4" applyFont="1" applyBorder="1" applyAlignment="1">
      <alignment horizontal="center" vertical="center" wrapText="1"/>
    </xf>
    <xf numFmtId="4" fontId="27" fillId="10" borderId="4" xfId="4" applyNumberFormat="1" applyFont="1" applyFill="1" applyBorder="1" applyAlignment="1">
      <alignment horizontal="right" vertical="center" wrapText="1"/>
    </xf>
    <xf numFmtId="4" fontId="25" fillId="9" borderId="4" xfId="4" applyNumberFormat="1" applyFont="1" applyFill="1" applyBorder="1" applyAlignment="1">
      <alignment horizontal="right" vertical="center" wrapText="1"/>
    </xf>
    <xf numFmtId="4" fontId="24" fillId="8" borderId="4" xfId="4" applyNumberFormat="1" applyFont="1" applyFill="1" applyBorder="1" applyAlignment="1">
      <alignment horizontal="right" vertical="center" wrapText="1"/>
    </xf>
    <xf numFmtId="4" fontId="24" fillId="7" borderId="4" xfId="4" applyNumberFormat="1" applyFont="1" applyFill="1" applyBorder="1" applyAlignment="1">
      <alignment horizontal="right" vertical="center" wrapText="1"/>
    </xf>
    <xf numFmtId="4" fontId="23" fillId="5" borderId="4" xfId="4" applyNumberFormat="1" applyFont="1" applyFill="1" applyBorder="1" applyAlignment="1">
      <alignment horizontal="right" vertical="center" wrapText="1"/>
    </xf>
    <xf numFmtId="4" fontId="24" fillId="6" borderId="4" xfId="4" applyNumberFormat="1" applyFont="1" applyFill="1" applyBorder="1" applyAlignment="1">
      <alignment horizontal="right" vertical="center" wrapText="1"/>
    </xf>
    <xf numFmtId="4" fontId="24" fillId="5" borderId="4" xfId="4" applyNumberFormat="1" applyFont="1" applyFill="1" applyBorder="1" applyAlignment="1">
      <alignment horizontal="right" vertical="center" wrapText="1"/>
    </xf>
    <xf numFmtId="0" fontId="27" fillId="10" borderId="4" xfId="4" applyFont="1" applyFill="1" applyBorder="1" applyAlignment="1">
      <alignment horizontal="left" vertical="center" wrapText="1"/>
    </xf>
    <xf numFmtId="0" fontId="25" fillId="9" borderId="4" xfId="4" applyFont="1" applyFill="1" applyBorder="1" applyAlignment="1">
      <alignment horizontal="left" vertical="center" wrapText="1"/>
    </xf>
    <xf numFmtId="0" fontId="25" fillId="9" borderId="4" xfId="4" applyFont="1" applyFill="1" applyBorder="1" applyAlignment="1">
      <alignment vertical="center" wrapText="1"/>
    </xf>
    <xf numFmtId="0" fontId="26" fillId="9" borderId="4" xfId="4" applyFont="1" applyFill="1" applyBorder="1" applyAlignment="1">
      <alignment vertical="center" wrapText="1"/>
    </xf>
    <xf numFmtId="0" fontId="24" fillId="8" borderId="4" xfId="4" applyFont="1" applyFill="1" applyBorder="1" applyAlignment="1">
      <alignment horizontal="left" vertical="center" wrapText="1"/>
    </xf>
    <xf numFmtId="0" fontId="24" fillId="8" borderId="4" xfId="4" applyFont="1" applyFill="1" applyBorder="1" applyAlignment="1">
      <alignment vertical="center" wrapText="1"/>
    </xf>
    <xf numFmtId="0" fontId="22" fillId="8" borderId="4" xfId="4" applyFont="1" applyFill="1" applyBorder="1" applyAlignment="1">
      <alignment vertical="center" wrapText="1"/>
    </xf>
    <xf numFmtId="0" fontId="24" fillId="7" borderId="4" xfId="4" applyFont="1" applyFill="1" applyBorder="1" applyAlignment="1">
      <alignment horizontal="left" vertical="center" wrapText="1"/>
    </xf>
    <xf numFmtId="0" fontId="24" fillId="7" borderId="4" xfId="4" applyFont="1" applyFill="1" applyBorder="1" applyAlignment="1">
      <alignment vertical="center" wrapText="1"/>
    </xf>
    <xf numFmtId="0" fontId="22" fillId="7" borderId="4" xfId="4" applyFont="1" applyFill="1" applyBorder="1" applyAlignment="1">
      <alignment vertical="center" wrapText="1"/>
    </xf>
    <xf numFmtId="0" fontId="23" fillId="5" borderId="4" xfId="4" applyFont="1" applyFill="1" applyBorder="1" applyAlignment="1">
      <alignment horizontal="left" vertical="center" wrapText="1"/>
    </xf>
    <xf numFmtId="0" fontId="23" fillId="5" borderId="4" xfId="4" applyFont="1" applyFill="1" applyBorder="1" applyAlignment="1">
      <alignment vertical="center" wrapText="1"/>
    </xf>
    <xf numFmtId="0" fontId="22" fillId="5" borderId="4" xfId="4" applyFont="1" applyFill="1" applyBorder="1" applyAlignment="1">
      <alignment vertical="center" wrapText="1"/>
    </xf>
    <xf numFmtId="0" fontId="24" fillId="6" borderId="4" xfId="4" applyFont="1" applyFill="1" applyBorder="1" applyAlignment="1">
      <alignment horizontal="left" vertical="center" wrapText="1"/>
    </xf>
    <xf numFmtId="0" fontId="24" fillId="6" borderId="4" xfId="4" applyFont="1" applyFill="1" applyBorder="1" applyAlignment="1">
      <alignment vertical="center" wrapText="1"/>
    </xf>
    <xf numFmtId="0" fontId="22" fillId="6" borderId="4" xfId="4" applyFont="1" applyFill="1" applyBorder="1" applyAlignment="1">
      <alignment vertical="center" wrapText="1"/>
    </xf>
    <xf numFmtId="0" fontId="24" fillId="5" borderId="4" xfId="4" applyFont="1" applyFill="1" applyBorder="1" applyAlignment="1">
      <alignment horizontal="left" vertical="center" wrapText="1"/>
    </xf>
    <xf numFmtId="0" fontId="24" fillId="5" borderId="4" xfId="4" applyFont="1" applyFill="1" applyBorder="1" applyAlignment="1">
      <alignment horizontal="right" vertical="center" wrapText="1"/>
    </xf>
    <xf numFmtId="0" fontId="22" fillId="5" borderId="4" xfId="4" applyFont="1" applyFill="1" applyBorder="1" applyAlignment="1">
      <alignment horizontal="right" vertical="center" wrapText="1"/>
    </xf>
    <xf numFmtId="3" fontId="9" fillId="2" borderId="4" xfId="3" applyNumberFormat="1" applyFont="1" applyFill="1" applyBorder="1" applyAlignment="1">
      <alignment horizontal="right" vertical="center"/>
    </xf>
    <xf numFmtId="0" fontId="23" fillId="5" borderId="6" xfId="0" applyFont="1" applyFill="1" applyBorder="1" applyAlignment="1">
      <alignment horizontal="right" vertical="center" wrapText="1"/>
    </xf>
    <xf numFmtId="0" fontId="23" fillId="5" borderId="6" xfId="0" applyFont="1" applyFill="1" applyBorder="1" applyAlignment="1">
      <alignment horizontal="left" vertical="center" wrapText="1"/>
    </xf>
    <xf numFmtId="0" fontId="5" fillId="0" borderId="0" xfId="3" applyFont="1" applyAlignment="1">
      <alignment vertical="center"/>
    </xf>
    <xf numFmtId="4" fontId="14" fillId="2" borderId="4" xfId="3" applyNumberFormat="1" applyFont="1" applyFill="1" applyBorder="1" applyAlignment="1">
      <alignment horizontal="right" vertical="center"/>
    </xf>
    <xf numFmtId="4" fontId="9" fillId="2" borderId="4" xfId="3" applyNumberFormat="1" applyFont="1" applyFill="1" applyBorder="1" applyAlignment="1">
      <alignment horizontal="right" vertical="center"/>
    </xf>
    <xf numFmtId="0" fontId="29" fillId="4" borderId="2" xfId="2" applyFont="1" applyFill="1" applyBorder="1" applyAlignment="1">
      <alignment horizontal="left" vertical="center" wrapText="1"/>
    </xf>
    <xf numFmtId="0" fontId="29" fillId="4" borderId="3" xfId="2" applyFont="1" applyFill="1" applyBorder="1" applyAlignment="1">
      <alignment horizontal="left" vertical="center" wrapText="1"/>
    </xf>
    <xf numFmtId="0" fontId="29" fillId="4" borderId="5" xfId="2" applyFont="1" applyFill="1" applyBorder="1" applyAlignment="1">
      <alignment horizontal="left" vertical="center" wrapText="1"/>
    </xf>
    <xf numFmtId="0" fontId="16" fillId="0" borderId="2" xfId="2" quotePrefix="1" applyFont="1" applyBorder="1" applyAlignment="1">
      <alignment horizontal="left" vertical="center"/>
    </xf>
    <xf numFmtId="0" fontId="17" fillId="0" borderId="3" xfId="2" applyFont="1" applyBorder="1" applyAlignment="1">
      <alignment vertical="center"/>
    </xf>
    <xf numFmtId="0" fontId="16" fillId="3" borderId="2" xfId="2" quotePrefix="1" applyFont="1" applyFill="1" applyBorder="1" applyAlignment="1">
      <alignment horizontal="left" vertical="center" wrapText="1"/>
    </xf>
    <xf numFmtId="0" fontId="17" fillId="3" borderId="3" xfId="2" applyFont="1" applyFill="1" applyBorder="1" applyAlignment="1">
      <alignment vertical="center" wrapText="1"/>
    </xf>
    <xf numFmtId="0" fontId="6" fillId="0" borderId="0" xfId="2" applyFont="1" applyAlignment="1">
      <alignment horizontal="center" vertical="center" wrapText="1"/>
    </xf>
    <xf numFmtId="0" fontId="10" fillId="0" borderId="0" xfId="2" applyFont="1" applyAlignment="1">
      <alignment wrapText="1"/>
    </xf>
    <xf numFmtId="0" fontId="15" fillId="0" borderId="4" xfId="3" quotePrefix="1" applyFont="1" applyBorder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14" fillId="0" borderId="2" xfId="3" quotePrefix="1" applyFont="1" applyBorder="1" applyAlignment="1">
      <alignment horizontal="center" vertical="center" wrapText="1"/>
    </xf>
    <xf numFmtId="0" fontId="14" fillId="0" borderId="3" xfId="3" quotePrefix="1" applyFont="1" applyBorder="1" applyAlignment="1">
      <alignment horizontal="center" vertical="center" wrapText="1"/>
    </xf>
    <xf numFmtId="0" fontId="16" fillId="3" borderId="2" xfId="2" applyFont="1" applyFill="1" applyBorder="1" applyAlignment="1">
      <alignment horizontal="left" vertical="center" wrapText="1"/>
    </xf>
    <xf numFmtId="0" fontId="17" fillId="3" borderId="3" xfId="2" applyFont="1" applyFill="1" applyBorder="1" applyAlignment="1">
      <alignment vertical="center"/>
    </xf>
    <xf numFmtId="0" fontId="14" fillId="0" borderId="2" xfId="2" quotePrefix="1" applyFont="1" applyBorder="1" applyAlignment="1">
      <alignment horizontal="center" vertical="center" wrapText="1"/>
    </xf>
    <xf numFmtId="0" fontId="14" fillId="0" borderId="3" xfId="2" quotePrefix="1" applyFont="1" applyBorder="1" applyAlignment="1">
      <alignment horizontal="center" vertical="center" wrapText="1"/>
    </xf>
    <xf numFmtId="0" fontId="14" fillId="0" borderId="5" xfId="2" quotePrefix="1" applyFont="1" applyBorder="1" applyAlignment="1">
      <alignment horizontal="center" vertical="center" wrapText="1"/>
    </xf>
    <xf numFmtId="0" fontId="16" fillId="0" borderId="2" xfId="2" applyFont="1" applyBorder="1" applyAlignment="1">
      <alignment horizontal="left" vertical="center" wrapText="1"/>
    </xf>
    <xf numFmtId="0" fontId="17" fillId="0" borderId="3" xfId="2" applyFont="1" applyBorder="1" applyAlignment="1">
      <alignment vertical="center" wrapText="1"/>
    </xf>
    <xf numFmtId="0" fontId="16" fillId="0" borderId="2" xfId="2" quotePrefix="1" applyFont="1" applyBorder="1" applyAlignment="1">
      <alignment horizontal="left" vertical="center" wrapText="1"/>
    </xf>
    <xf numFmtId="0" fontId="16" fillId="4" borderId="2" xfId="2" applyFont="1" applyFill="1" applyBorder="1" applyAlignment="1">
      <alignment horizontal="left" vertical="center" wrapText="1"/>
    </xf>
    <xf numFmtId="0" fontId="16" fillId="4" borderId="3" xfId="2" applyFont="1" applyFill="1" applyBorder="1" applyAlignment="1">
      <alignment horizontal="left" vertical="center" wrapText="1"/>
    </xf>
    <xf numFmtId="0" fontId="16" fillId="4" borderId="5" xfId="2" applyFont="1" applyFill="1" applyBorder="1" applyAlignment="1">
      <alignment horizontal="left" vertical="center" wrapText="1"/>
    </xf>
    <xf numFmtId="0" fontId="15" fillId="0" borderId="2" xfId="3" quotePrefix="1" applyFont="1" applyBorder="1" applyAlignment="1">
      <alignment horizontal="center" vertical="center" wrapText="1"/>
    </xf>
    <xf numFmtId="0" fontId="15" fillId="0" borderId="3" xfId="3" quotePrefix="1" applyFont="1" applyBorder="1" applyAlignment="1">
      <alignment horizontal="center" vertical="center" wrapText="1"/>
    </xf>
    <xf numFmtId="0" fontId="15" fillId="0" borderId="5" xfId="3" quotePrefix="1" applyFont="1" applyBorder="1" applyAlignment="1">
      <alignment horizontal="center" vertical="center" wrapText="1"/>
    </xf>
    <xf numFmtId="0" fontId="29" fillId="3" borderId="2" xfId="2" quotePrefix="1" applyFont="1" applyFill="1" applyBorder="1" applyAlignment="1">
      <alignment horizontal="left" vertical="center" wrapText="1"/>
    </xf>
    <xf numFmtId="0" fontId="30" fillId="3" borderId="3" xfId="2" applyFont="1" applyFill="1" applyBorder="1" applyAlignment="1">
      <alignment vertical="center" wrapText="1"/>
    </xf>
    <xf numFmtId="0" fontId="29" fillId="3" borderId="2" xfId="2" applyFont="1" applyFill="1" applyBorder="1" applyAlignment="1">
      <alignment horizontal="left" vertical="center" wrapText="1"/>
    </xf>
    <xf numFmtId="0" fontId="29" fillId="3" borderId="3" xfId="2" applyFont="1" applyFill="1" applyBorder="1" applyAlignment="1">
      <alignment horizontal="left" vertical="center" wrapText="1"/>
    </xf>
    <xf numFmtId="0" fontId="29" fillId="3" borderId="5" xfId="2" applyFont="1" applyFill="1" applyBorder="1" applyAlignment="1">
      <alignment horizontal="left" vertical="center" wrapText="1"/>
    </xf>
    <xf numFmtId="0" fontId="6" fillId="0" borderId="0" xfId="3" applyFont="1" applyAlignment="1">
      <alignment horizontal="center" vertical="center" wrapText="1"/>
    </xf>
    <xf numFmtId="0" fontId="32" fillId="0" borderId="0" xfId="4" applyFont="1" applyAlignment="1">
      <alignment horizontal="center"/>
    </xf>
  </cellXfs>
  <cellStyles count="5">
    <cellStyle name="Normalno" xfId="0" builtinId="0"/>
    <cellStyle name="Normalno 2" xfId="1" xr:uid="{00000000-0005-0000-0000-000001000000}"/>
    <cellStyle name="Normalno 2 2" xfId="3" xr:uid="{00000000-0005-0000-0000-000002000000}"/>
    <cellStyle name="Normalno 3" xfId="2" xr:uid="{00000000-0005-0000-0000-000003000000}"/>
    <cellStyle name="Normalno 4" xfId="4" xr:uid="{1AE6B62D-7840-4600-9FBB-2C33AD0DCC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view="pageBreakPreview" zoomScale="130" zoomScaleNormal="100" zoomScaleSheetLayoutView="130" workbookViewId="0">
      <selection activeCell="G9" sqref="G9"/>
    </sheetView>
  </sheetViews>
  <sheetFormatPr defaultColWidth="8.85546875" defaultRowHeight="15" x14ac:dyDescent="0.25"/>
  <cols>
    <col min="1" max="4" width="8.85546875" style="1"/>
    <col min="5" max="5" width="25.28515625" style="1" customWidth="1"/>
    <col min="6" max="10" width="14.28515625" style="1" customWidth="1"/>
    <col min="11" max="12" width="25.28515625" style="1" customWidth="1"/>
    <col min="13" max="16384" width="8.85546875" style="1"/>
  </cols>
  <sheetData>
    <row r="1" spans="1:10" ht="15.75" x14ac:dyDescent="0.25">
      <c r="A1" s="35" t="s">
        <v>91</v>
      </c>
    </row>
    <row r="2" spans="1:10" ht="15.75" x14ac:dyDescent="0.25">
      <c r="A2" s="35" t="s">
        <v>92</v>
      </c>
    </row>
    <row r="3" spans="1:10" ht="15.75" x14ac:dyDescent="0.25">
      <c r="A3" s="35" t="s">
        <v>93</v>
      </c>
    </row>
    <row r="4" spans="1:10" ht="15.75" x14ac:dyDescent="0.25">
      <c r="A4" s="35"/>
    </row>
    <row r="5" spans="1:10" ht="15.75" x14ac:dyDescent="0.25">
      <c r="A5" s="35"/>
    </row>
    <row r="6" spans="1:10" s="2" customFormat="1" ht="51" customHeight="1" x14ac:dyDescent="0.25">
      <c r="A6" s="104" t="s">
        <v>90</v>
      </c>
      <c r="B6" s="104"/>
      <c r="C6" s="104"/>
      <c r="D6" s="104"/>
      <c r="E6" s="104"/>
      <c r="F6" s="104"/>
      <c r="G6" s="104"/>
      <c r="H6" s="104"/>
      <c r="I6" s="104"/>
      <c r="J6" s="104"/>
    </row>
    <row r="7" spans="1:10" s="2" customFormat="1" ht="18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s="2" customFormat="1" ht="15.75" x14ac:dyDescent="0.25">
      <c r="A8" s="104" t="s">
        <v>0</v>
      </c>
      <c r="B8" s="104"/>
      <c r="C8" s="104"/>
      <c r="D8" s="104"/>
      <c r="E8" s="104"/>
      <c r="F8" s="104"/>
      <c r="G8" s="104"/>
      <c r="H8" s="104"/>
      <c r="I8" s="107"/>
      <c r="J8" s="107"/>
    </row>
    <row r="9" spans="1:10" s="2" customFormat="1" ht="18.75" x14ac:dyDescent="0.25">
      <c r="A9" s="3"/>
      <c r="B9" s="3"/>
      <c r="C9" s="3"/>
      <c r="D9" s="3"/>
      <c r="E9" s="3"/>
      <c r="F9" s="3"/>
      <c r="G9" s="3"/>
      <c r="H9" s="3"/>
      <c r="I9" s="4"/>
      <c r="J9" s="4"/>
    </row>
    <row r="10" spans="1:10" s="2" customFormat="1" ht="18" customHeight="1" x14ac:dyDescent="0.25">
      <c r="A10" s="104" t="s">
        <v>13</v>
      </c>
      <c r="B10" s="105"/>
      <c r="C10" s="105"/>
      <c r="D10" s="105"/>
      <c r="E10" s="105"/>
      <c r="F10" s="105"/>
      <c r="G10" s="105"/>
      <c r="H10" s="105"/>
      <c r="I10" s="105"/>
      <c r="J10" s="105"/>
    </row>
    <row r="11" spans="1:10" s="2" customFormat="1" ht="18.75" x14ac:dyDescent="0.3">
      <c r="A11" s="5"/>
      <c r="B11" s="6"/>
      <c r="C11" s="6"/>
      <c r="D11" s="6"/>
      <c r="E11" s="7"/>
      <c r="F11" s="8"/>
      <c r="G11" s="8"/>
      <c r="H11" s="8"/>
      <c r="I11" s="8"/>
      <c r="J11" s="9"/>
    </row>
    <row r="12" spans="1:10" s="2" customFormat="1" ht="25.5" x14ac:dyDescent="0.25">
      <c r="A12" s="108" t="s">
        <v>12</v>
      </c>
      <c r="B12" s="109"/>
      <c r="C12" s="109"/>
      <c r="D12" s="109"/>
      <c r="E12" s="109"/>
      <c r="F12" s="36" t="s">
        <v>85</v>
      </c>
      <c r="G12" s="36" t="s">
        <v>86</v>
      </c>
      <c r="H12" s="37" t="s">
        <v>87</v>
      </c>
      <c r="I12" s="37" t="s">
        <v>88</v>
      </c>
      <c r="J12" s="37" t="s">
        <v>89</v>
      </c>
    </row>
    <row r="13" spans="1:10" s="20" customFormat="1" ht="12" customHeight="1" x14ac:dyDescent="0.25">
      <c r="A13" s="106">
        <v>1</v>
      </c>
      <c r="B13" s="106"/>
      <c r="C13" s="106"/>
      <c r="D13" s="106"/>
      <c r="E13" s="106"/>
      <c r="F13" s="38">
        <v>2</v>
      </c>
      <c r="G13" s="38">
        <v>3</v>
      </c>
      <c r="H13" s="39">
        <v>4</v>
      </c>
      <c r="I13" s="39">
        <v>5</v>
      </c>
      <c r="J13" s="39">
        <v>6</v>
      </c>
    </row>
    <row r="14" spans="1:10" s="2" customFormat="1" x14ac:dyDescent="0.25">
      <c r="A14" s="110" t="s">
        <v>3</v>
      </c>
      <c r="B14" s="103"/>
      <c r="C14" s="103"/>
      <c r="D14" s="103"/>
      <c r="E14" s="111"/>
      <c r="F14" s="57">
        <f>F15+F16</f>
        <v>2730558.32</v>
      </c>
      <c r="G14" s="57">
        <f t="shared" ref="G14:J14" si="0">G15+G16</f>
        <v>4712886</v>
      </c>
      <c r="H14" s="57">
        <f t="shared" si="0"/>
        <v>4033978</v>
      </c>
      <c r="I14" s="57">
        <f t="shared" si="0"/>
        <v>4073531</v>
      </c>
      <c r="J14" s="57">
        <f t="shared" si="0"/>
        <v>4162682</v>
      </c>
    </row>
    <row r="15" spans="1:10" s="2" customFormat="1" x14ac:dyDescent="0.25">
      <c r="A15" s="115" t="s">
        <v>1</v>
      </c>
      <c r="B15" s="116"/>
      <c r="C15" s="116"/>
      <c r="D15" s="116"/>
      <c r="E15" s="101"/>
      <c r="F15" s="58">
        <f>' Račun prihoda i rashoda'!B9</f>
        <v>2730439.03</v>
      </c>
      <c r="G15" s="58">
        <f>' Račun prihoda i rashoda'!C9</f>
        <v>4712886</v>
      </c>
      <c r="H15" s="58">
        <f>' Račun prihoda i rashoda'!D9</f>
        <v>4033978</v>
      </c>
      <c r="I15" s="58">
        <f>' Račun prihoda i rashoda'!E9</f>
        <v>4073531</v>
      </c>
      <c r="J15" s="58">
        <f>' Račun prihoda i rashoda'!F9</f>
        <v>4162682</v>
      </c>
    </row>
    <row r="16" spans="1:10" s="2" customFormat="1" x14ac:dyDescent="0.25">
      <c r="A16" s="100" t="s">
        <v>2</v>
      </c>
      <c r="B16" s="101"/>
      <c r="C16" s="101"/>
      <c r="D16" s="101"/>
      <c r="E16" s="101"/>
      <c r="F16" s="58">
        <f>' Račun prihoda i rashoda'!B15</f>
        <v>119.29</v>
      </c>
      <c r="G16" s="58">
        <f>' Račun prihoda i rashoda'!C15</f>
        <v>0</v>
      </c>
      <c r="H16" s="58">
        <f>' Račun prihoda i rashoda'!D15</f>
        <v>0</v>
      </c>
      <c r="I16" s="58">
        <f>' Račun prihoda i rashoda'!E15</f>
        <v>0</v>
      </c>
      <c r="J16" s="58">
        <f>' Račun prihoda i rashoda'!F15</f>
        <v>0</v>
      </c>
    </row>
    <row r="17" spans="1:10" s="2" customFormat="1" x14ac:dyDescent="0.25">
      <c r="A17" s="10" t="s">
        <v>6</v>
      </c>
      <c r="B17" s="18"/>
      <c r="C17" s="18"/>
      <c r="D17" s="18"/>
      <c r="E17" s="18"/>
      <c r="F17" s="57">
        <f>F18+F19</f>
        <v>3227079.6599999997</v>
      </c>
      <c r="G17" s="57">
        <f t="shared" ref="G17:J17" si="1">G18+G19</f>
        <v>4712886</v>
      </c>
      <c r="H17" s="57">
        <f t="shared" si="1"/>
        <v>4033978</v>
      </c>
      <c r="I17" s="57">
        <f t="shared" si="1"/>
        <v>4073531</v>
      </c>
      <c r="J17" s="57">
        <f t="shared" si="1"/>
        <v>4162682</v>
      </c>
    </row>
    <row r="18" spans="1:10" s="2" customFormat="1" x14ac:dyDescent="0.25">
      <c r="A18" s="117" t="s">
        <v>4</v>
      </c>
      <c r="B18" s="116"/>
      <c r="C18" s="116"/>
      <c r="D18" s="116"/>
      <c r="E18" s="116"/>
      <c r="F18" s="58">
        <f>' Račun prihoda i rashoda'!B22</f>
        <v>3084835.11</v>
      </c>
      <c r="G18" s="58">
        <f>' Račun prihoda i rashoda'!C22</f>
        <v>4405418</v>
      </c>
      <c r="H18" s="58">
        <f>' Račun prihoda i rashoda'!D22</f>
        <v>3702321</v>
      </c>
      <c r="I18" s="58">
        <f>' Račun prihoda i rashoda'!E22</f>
        <v>3752742</v>
      </c>
      <c r="J18" s="58">
        <f>' Račun prihoda i rashoda'!F22</f>
        <v>3841893</v>
      </c>
    </row>
    <row r="19" spans="1:10" s="2" customFormat="1" x14ac:dyDescent="0.25">
      <c r="A19" s="100" t="s">
        <v>5</v>
      </c>
      <c r="B19" s="101"/>
      <c r="C19" s="101"/>
      <c r="D19" s="101"/>
      <c r="E19" s="101"/>
      <c r="F19" s="58">
        <f>' Račun prihoda i rashoda'!B26</f>
        <v>142244.54999999999</v>
      </c>
      <c r="G19" s="58">
        <f>' Račun prihoda i rashoda'!C26</f>
        <v>307468</v>
      </c>
      <c r="H19" s="58">
        <f>' Račun prihoda i rashoda'!D26</f>
        <v>331657</v>
      </c>
      <c r="I19" s="58">
        <f>' Račun prihoda i rashoda'!E26</f>
        <v>320789</v>
      </c>
      <c r="J19" s="58">
        <f>' Račun prihoda i rashoda'!F26</f>
        <v>320789</v>
      </c>
    </row>
    <row r="20" spans="1:10" s="2" customFormat="1" x14ac:dyDescent="0.25">
      <c r="A20" s="102" t="s">
        <v>7</v>
      </c>
      <c r="B20" s="103"/>
      <c r="C20" s="103"/>
      <c r="D20" s="103"/>
      <c r="E20" s="103"/>
      <c r="F20" s="57">
        <f>F14-F17</f>
        <v>-496521.33999999985</v>
      </c>
      <c r="G20" s="57">
        <f t="shared" ref="G20:J20" si="2">G14-G17</f>
        <v>0</v>
      </c>
      <c r="H20" s="57">
        <f t="shared" si="2"/>
        <v>0</v>
      </c>
      <c r="I20" s="57">
        <f t="shared" si="2"/>
        <v>0</v>
      </c>
      <c r="J20" s="57">
        <f t="shared" si="2"/>
        <v>0</v>
      </c>
    </row>
    <row r="21" spans="1:10" s="2" customFormat="1" ht="18.75" x14ac:dyDescent="0.25">
      <c r="A21" s="3"/>
      <c r="B21" s="11"/>
      <c r="C21" s="11"/>
      <c r="D21" s="11"/>
      <c r="E21" s="11"/>
      <c r="F21" s="11"/>
      <c r="G21" s="11"/>
      <c r="H21" s="12"/>
      <c r="I21" s="12"/>
      <c r="J21" s="12"/>
    </row>
    <row r="22" spans="1:10" s="2" customFormat="1" ht="18" customHeight="1" x14ac:dyDescent="0.25">
      <c r="A22" s="104" t="s">
        <v>14</v>
      </c>
      <c r="B22" s="105"/>
      <c r="C22" s="105"/>
      <c r="D22" s="105"/>
      <c r="E22" s="105"/>
      <c r="F22" s="105"/>
      <c r="G22" s="105"/>
      <c r="H22" s="105"/>
      <c r="I22" s="105"/>
      <c r="J22" s="105"/>
    </row>
    <row r="23" spans="1:10" s="2" customFormat="1" ht="18.75" x14ac:dyDescent="0.25">
      <c r="A23" s="3"/>
      <c r="B23" s="11"/>
      <c r="C23" s="11"/>
      <c r="D23" s="11"/>
      <c r="E23" s="11"/>
      <c r="F23" s="11"/>
      <c r="G23" s="11"/>
      <c r="H23" s="12"/>
      <c r="I23" s="12"/>
      <c r="J23" s="12"/>
    </row>
    <row r="24" spans="1:10" s="2" customFormat="1" ht="25.5" x14ac:dyDescent="0.25">
      <c r="A24" s="108" t="s">
        <v>12</v>
      </c>
      <c r="B24" s="109"/>
      <c r="C24" s="109"/>
      <c r="D24" s="109"/>
      <c r="E24" s="109"/>
      <c r="F24" s="36" t="s">
        <v>85</v>
      </c>
      <c r="G24" s="36" t="s">
        <v>86</v>
      </c>
      <c r="H24" s="37" t="s">
        <v>87</v>
      </c>
      <c r="I24" s="37" t="s">
        <v>88</v>
      </c>
      <c r="J24" s="37" t="s">
        <v>89</v>
      </c>
    </row>
    <row r="25" spans="1:10" s="20" customFormat="1" ht="12" customHeight="1" x14ac:dyDescent="0.25">
      <c r="A25" s="106">
        <v>1</v>
      </c>
      <c r="B25" s="106"/>
      <c r="C25" s="106"/>
      <c r="D25" s="106"/>
      <c r="E25" s="106"/>
      <c r="F25" s="38">
        <v>2</v>
      </c>
      <c r="G25" s="38">
        <v>3</v>
      </c>
      <c r="H25" s="39">
        <v>4</v>
      </c>
      <c r="I25" s="39">
        <v>5</v>
      </c>
      <c r="J25" s="39">
        <v>6</v>
      </c>
    </row>
    <row r="26" spans="1:10" s="2" customFormat="1" x14ac:dyDescent="0.25">
      <c r="A26" s="100" t="s">
        <v>8</v>
      </c>
      <c r="B26" s="101"/>
      <c r="C26" s="101"/>
      <c r="D26" s="101"/>
      <c r="E26" s="101"/>
      <c r="F26" s="55">
        <f>' Račun prihoda i rashoda'!B17</f>
        <v>450493.16</v>
      </c>
      <c r="G26" s="55">
        <f>' Račun prihoda i rashoda'!C17</f>
        <v>0</v>
      </c>
      <c r="H26" s="55">
        <f>' Račun prihoda i rashoda'!D17</f>
        <v>0</v>
      </c>
      <c r="I26" s="55">
        <f>' Račun prihoda i rashoda'!E17</f>
        <v>0</v>
      </c>
      <c r="J26" s="55">
        <f>' Račun prihoda i rashoda'!F17</f>
        <v>0</v>
      </c>
    </row>
    <row r="27" spans="1:10" s="2" customFormat="1" x14ac:dyDescent="0.25">
      <c r="A27" s="100" t="s">
        <v>9</v>
      </c>
      <c r="B27" s="101"/>
      <c r="C27" s="101"/>
      <c r="D27" s="101"/>
      <c r="E27" s="101"/>
      <c r="F27" s="55">
        <v>0</v>
      </c>
      <c r="G27" s="55">
        <v>0</v>
      </c>
      <c r="H27" s="55">
        <v>0</v>
      </c>
      <c r="I27" s="55">
        <v>0</v>
      </c>
      <c r="J27" s="55">
        <v>0</v>
      </c>
    </row>
    <row r="28" spans="1:10" s="2" customFormat="1" x14ac:dyDescent="0.25">
      <c r="A28" s="102" t="s">
        <v>10</v>
      </c>
      <c r="B28" s="103"/>
      <c r="C28" s="103"/>
      <c r="D28" s="103"/>
      <c r="E28" s="103"/>
      <c r="F28" s="56">
        <f>F26-F27</f>
        <v>450493.16</v>
      </c>
      <c r="G28" s="56">
        <f t="shared" ref="G28:J28" si="3">G26-G27</f>
        <v>0</v>
      </c>
      <c r="H28" s="56">
        <f t="shared" si="3"/>
        <v>0</v>
      </c>
      <c r="I28" s="56">
        <f t="shared" si="3"/>
        <v>0</v>
      </c>
      <c r="J28" s="56">
        <f t="shared" si="3"/>
        <v>0</v>
      </c>
    </row>
    <row r="29" spans="1:10" s="2" customFormat="1" x14ac:dyDescent="0.25">
      <c r="A29" s="102" t="s">
        <v>11</v>
      </c>
      <c r="B29" s="103"/>
      <c r="C29" s="103"/>
      <c r="D29" s="103"/>
      <c r="E29" s="103"/>
      <c r="F29" s="56">
        <f>F20+F28</f>
        <v>-46028.179999999877</v>
      </c>
      <c r="G29" s="56">
        <f t="shared" ref="G29:J29" si="4">G20+G28</f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</row>
    <row r="30" spans="1:10" s="2" customFormat="1" ht="18.75" x14ac:dyDescent="0.25">
      <c r="A30" s="13"/>
      <c r="B30" s="11"/>
      <c r="C30" s="11"/>
      <c r="D30" s="11"/>
      <c r="E30" s="11"/>
      <c r="F30" s="11"/>
      <c r="G30" s="11"/>
      <c r="H30" s="12"/>
      <c r="I30" s="12"/>
      <c r="J30" s="12"/>
    </row>
    <row r="31" spans="1:10" s="2" customFormat="1" ht="18" customHeight="1" x14ac:dyDescent="0.25">
      <c r="A31" s="104" t="s">
        <v>15</v>
      </c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0" s="2" customFormat="1" ht="18" customHeight="1" x14ac:dyDescent="0.25">
      <c r="A32" s="16"/>
      <c r="B32" s="17"/>
      <c r="C32" s="17"/>
      <c r="D32" s="17"/>
      <c r="E32" s="17"/>
      <c r="F32" s="17"/>
      <c r="G32" s="17"/>
      <c r="H32" s="17"/>
      <c r="I32" s="17"/>
      <c r="J32" s="17"/>
    </row>
    <row r="33" spans="1:10" s="2" customFormat="1" ht="25.5" x14ac:dyDescent="0.25">
      <c r="A33" s="112" t="s">
        <v>19</v>
      </c>
      <c r="B33" s="113"/>
      <c r="C33" s="113"/>
      <c r="D33" s="113"/>
      <c r="E33" s="114"/>
      <c r="F33" s="36" t="s">
        <v>85</v>
      </c>
      <c r="G33" s="36" t="s">
        <v>86</v>
      </c>
      <c r="H33" s="37" t="s">
        <v>87</v>
      </c>
      <c r="I33" s="37" t="s">
        <v>88</v>
      </c>
      <c r="J33" s="37" t="s">
        <v>89</v>
      </c>
    </row>
    <row r="34" spans="1:10" s="20" customFormat="1" ht="12" customHeight="1" x14ac:dyDescent="0.25">
      <c r="A34" s="106">
        <v>1</v>
      </c>
      <c r="B34" s="106"/>
      <c r="C34" s="106"/>
      <c r="D34" s="106"/>
      <c r="E34" s="106"/>
      <c r="F34" s="38">
        <v>2</v>
      </c>
      <c r="G34" s="38">
        <v>3</v>
      </c>
      <c r="H34" s="39">
        <v>4</v>
      </c>
      <c r="I34" s="39">
        <v>5</v>
      </c>
      <c r="J34" s="39">
        <v>6</v>
      </c>
    </row>
    <row r="35" spans="1:10" s="2" customFormat="1" ht="15" customHeight="1" x14ac:dyDescent="0.25">
      <c r="A35" s="97" t="s">
        <v>16</v>
      </c>
      <c r="B35" s="98"/>
      <c r="C35" s="98"/>
      <c r="D35" s="98"/>
      <c r="E35" s="99"/>
      <c r="F35" s="60">
        <v>0</v>
      </c>
      <c r="G35" s="60">
        <v>0</v>
      </c>
      <c r="H35" s="60">
        <v>0</v>
      </c>
      <c r="I35" s="60">
        <v>0</v>
      </c>
      <c r="J35" s="61">
        <v>0</v>
      </c>
    </row>
    <row r="36" spans="1:10" s="2" customFormat="1" ht="15" customHeight="1" x14ac:dyDescent="0.25">
      <c r="A36" s="124" t="s">
        <v>17</v>
      </c>
      <c r="B36" s="125"/>
      <c r="C36" s="125"/>
      <c r="D36" s="125"/>
      <c r="E36" s="125"/>
      <c r="F36" s="62">
        <f>F29+F35</f>
        <v>-46028.179999999877</v>
      </c>
      <c r="G36" s="62">
        <f t="shared" ref="G36:J36" si="5">G29+G35</f>
        <v>0</v>
      </c>
      <c r="H36" s="62">
        <f t="shared" si="5"/>
        <v>0</v>
      </c>
      <c r="I36" s="62">
        <f t="shared" si="5"/>
        <v>0</v>
      </c>
      <c r="J36" s="63">
        <f t="shared" si="5"/>
        <v>0</v>
      </c>
    </row>
    <row r="37" spans="1:10" s="2" customFormat="1" ht="45" customHeight="1" x14ac:dyDescent="0.25">
      <c r="A37" s="126" t="s">
        <v>18</v>
      </c>
      <c r="B37" s="127"/>
      <c r="C37" s="127"/>
      <c r="D37" s="127"/>
      <c r="E37" s="128"/>
      <c r="F37" s="62">
        <f>F20+F28+F35-F36</f>
        <v>0</v>
      </c>
      <c r="G37" s="62">
        <f t="shared" ref="G37:J37" si="6">G20+G28+G35-G36</f>
        <v>0</v>
      </c>
      <c r="H37" s="62">
        <f t="shared" si="6"/>
        <v>0</v>
      </c>
      <c r="I37" s="62">
        <f t="shared" si="6"/>
        <v>0</v>
      </c>
      <c r="J37" s="63">
        <f t="shared" si="6"/>
        <v>0</v>
      </c>
    </row>
    <row r="38" spans="1:10" s="2" customFormat="1" ht="18" customHeight="1" x14ac:dyDescent="0.25">
      <c r="A38" s="15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2" customFormat="1" ht="25.5" x14ac:dyDescent="0.25">
      <c r="A39" s="112" t="s">
        <v>19</v>
      </c>
      <c r="B39" s="113"/>
      <c r="C39" s="113"/>
      <c r="D39" s="113"/>
      <c r="E39" s="114"/>
      <c r="F39" s="36" t="s">
        <v>85</v>
      </c>
      <c r="G39" s="36" t="s">
        <v>86</v>
      </c>
      <c r="H39" s="37" t="s">
        <v>87</v>
      </c>
      <c r="I39" s="37" t="s">
        <v>88</v>
      </c>
      <c r="J39" s="37" t="s">
        <v>89</v>
      </c>
    </row>
    <row r="40" spans="1:10" s="20" customFormat="1" ht="12" customHeight="1" x14ac:dyDescent="0.25">
      <c r="A40" s="121">
        <v>1</v>
      </c>
      <c r="B40" s="122"/>
      <c r="C40" s="122"/>
      <c r="D40" s="122"/>
      <c r="E40" s="123"/>
      <c r="F40" s="38">
        <v>2</v>
      </c>
      <c r="G40" s="38">
        <v>3</v>
      </c>
      <c r="H40" s="39">
        <v>4</v>
      </c>
      <c r="I40" s="39">
        <v>5</v>
      </c>
      <c r="J40" s="39">
        <v>6</v>
      </c>
    </row>
    <row r="41" spans="1:10" s="2" customFormat="1" x14ac:dyDescent="0.25">
      <c r="A41" s="118" t="s">
        <v>78</v>
      </c>
      <c r="B41" s="119"/>
      <c r="C41" s="119"/>
      <c r="D41" s="119"/>
      <c r="E41" s="120"/>
      <c r="F41" s="59">
        <f>F14+F26</f>
        <v>3181051.48</v>
      </c>
      <c r="G41" s="59">
        <f t="shared" ref="G41:J41" si="7">G14+G26</f>
        <v>4712886</v>
      </c>
      <c r="H41" s="59">
        <f t="shared" si="7"/>
        <v>4033978</v>
      </c>
      <c r="I41" s="59">
        <f t="shared" si="7"/>
        <v>4073531</v>
      </c>
      <c r="J41" s="59">
        <f t="shared" si="7"/>
        <v>4162682</v>
      </c>
    </row>
    <row r="42" spans="1:10" s="2" customFormat="1" ht="28.5" customHeight="1" x14ac:dyDescent="0.25">
      <c r="A42" s="118" t="s">
        <v>81</v>
      </c>
      <c r="B42" s="119"/>
      <c r="C42" s="119"/>
      <c r="D42" s="119"/>
      <c r="E42" s="120"/>
      <c r="F42" s="59">
        <f>F17+F27</f>
        <v>3227079.6599999997</v>
      </c>
      <c r="G42" s="59">
        <f t="shared" ref="G42:J42" si="8">G17+G27</f>
        <v>4712886</v>
      </c>
      <c r="H42" s="59">
        <f t="shared" si="8"/>
        <v>4033978</v>
      </c>
      <c r="I42" s="59">
        <f t="shared" si="8"/>
        <v>4073531</v>
      </c>
      <c r="J42" s="59">
        <f t="shared" si="8"/>
        <v>4162682</v>
      </c>
    </row>
    <row r="43" spans="1:10" ht="9" customHeight="1" x14ac:dyDescent="0.25"/>
  </sheetData>
  <mergeCells count="28">
    <mergeCell ref="A39:E39"/>
    <mergeCell ref="A41:E41"/>
    <mergeCell ref="A42:E42"/>
    <mergeCell ref="A40:E40"/>
    <mergeCell ref="A36:E36"/>
    <mergeCell ref="A37:E37"/>
    <mergeCell ref="A25:E25"/>
    <mergeCell ref="A34:E34"/>
    <mergeCell ref="A6:J6"/>
    <mergeCell ref="A8:J8"/>
    <mergeCell ref="A10:J10"/>
    <mergeCell ref="A12:E12"/>
    <mergeCell ref="A14:E14"/>
    <mergeCell ref="A22:J22"/>
    <mergeCell ref="A13:E13"/>
    <mergeCell ref="A33:E33"/>
    <mergeCell ref="A15:E15"/>
    <mergeCell ref="A16:E16"/>
    <mergeCell ref="A18:E18"/>
    <mergeCell ref="A19:E19"/>
    <mergeCell ref="A20:E20"/>
    <mergeCell ref="A24:E24"/>
    <mergeCell ref="A35:E35"/>
    <mergeCell ref="A26:E26"/>
    <mergeCell ref="A27:E27"/>
    <mergeCell ref="A28:E28"/>
    <mergeCell ref="A29:E29"/>
    <mergeCell ref="A31:J31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  <headerFooter>
    <oddFooter>&amp;C&amp;P</oddFooter>
  </headerFooter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7"/>
  <sheetViews>
    <sheetView view="pageBreakPreview" topLeftCell="A46" zoomScale="60" zoomScaleNormal="100" workbookViewId="0">
      <selection activeCell="A2" sqref="A2:J2"/>
    </sheetView>
  </sheetViews>
  <sheetFormatPr defaultColWidth="8.85546875" defaultRowHeight="15" x14ac:dyDescent="0.25"/>
  <cols>
    <col min="1" max="1" width="44.7109375" style="94" customWidth="1"/>
    <col min="2" max="6" width="13.28515625" style="94" customWidth="1"/>
    <col min="7" max="7" width="19.42578125" style="20" customWidth="1"/>
    <col min="8" max="9" width="25.28515625" style="20" customWidth="1"/>
    <col min="10" max="16384" width="8.85546875" style="20"/>
  </cols>
  <sheetData>
    <row r="1" spans="1:9" ht="18.75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9" ht="15.6" customHeight="1" x14ac:dyDescent="0.25">
      <c r="A2" s="129" t="s">
        <v>20</v>
      </c>
      <c r="B2" s="129"/>
      <c r="C2" s="129"/>
      <c r="D2" s="129"/>
      <c r="E2" s="129"/>
      <c r="F2" s="129"/>
      <c r="G2" s="34"/>
      <c r="H2" s="22"/>
      <c r="I2" s="22"/>
    </row>
    <row r="3" spans="1:9" ht="18.75" x14ac:dyDescent="0.25">
      <c r="A3" s="19"/>
      <c r="B3" s="19"/>
      <c r="C3" s="19"/>
      <c r="D3" s="19"/>
      <c r="E3" s="19"/>
      <c r="F3" s="19"/>
      <c r="G3" s="19"/>
      <c r="H3" s="21"/>
      <c r="I3" s="21"/>
    </row>
    <row r="4" spans="1:9" ht="15.6" customHeight="1" x14ac:dyDescent="0.25">
      <c r="A4" s="129" t="s">
        <v>21</v>
      </c>
      <c r="B4" s="129"/>
      <c r="C4" s="129"/>
      <c r="D4" s="129"/>
      <c r="E4" s="129"/>
      <c r="F4" s="129"/>
      <c r="G4" s="34"/>
      <c r="H4" s="23"/>
      <c r="I4" s="23"/>
    </row>
    <row r="5" spans="1:9" ht="18.75" x14ac:dyDescent="0.25">
      <c r="A5" s="19"/>
      <c r="B5" s="19"/>
      <c r="C5" s="19"/>
      <c r="D5" s="19"/>
      <c r="E5" s="19"/>
      <c r="F5" s="19"/>
      <c r="G5" s="19"/>
      <c r="H5" s="21"/>
      <c r="I5" s="21"/>
    </row>
    <row r="6" spans="1:9" ht="25.5" x14ac:dyDescent="0.25">
      <c r="A6" s="25" t="s">
        <v>19</v>
      </c>
      <c r="B6" s="26" t="s">
        <v>85</v>
      </c>
      <c r="C6" s="26" t="s">
        <v>86</v>
      </c>
      <c r="D6" s="24" t="s">
        <v>87</v>
      </c>
      <c r="E6" s="24" t="s">
        <v>88</v>
      </c>
      <c r="F6" s="24" t="s">
        <v>89</v>
      </c>
    </row>
    <row r="7" spans="1:9" s="28" customFormat="1" ht="11.25" x14ac:dyDescent="0.2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</row>
    <row r="8" spans="1:9" x14ac:dyDescent="0.25">
      <c r="A8" s="29" t="s">
        <v>78</v>
      </c>
      <c r="B8" s="49">
        <f>B9+B15+B17</f>
        <v>3181051.48</v>
      </c>
      <c r="C8" s="49">
        <f>C9+C15+C17</f>
        <v>4712886</v>
      </c>
      <c r="D8" s="49">
        <f>D9+D15+D17</f>
        <v>4033978</v>
      </c>
      <c r="E8" s="49">
        <f>E9+E15+E17</f>
        <v>4073531</v>
      </c>
      <c r="F8" s="49">
        <f>F9+F15+F17</f>
        <v>4162682</v>
      </c>
    </row>
    <row r="9" spans="1:9" x14ac:dyDescent="0.25">
      <c r="A9" s="29" t="s">
        <v>68</v>
      </c>
      <c r="B9" s="49">
        <v>2730439.03</v>
      </c>
      <c r="C9" s="49">
        <v>4712886</v>
      </c>
      <c r="D9" s="95">
        <v>4033978</v>
      </c>
      <c r="E9" s="95">
        <v>4073531</v>
      </c>
      <c r="F9" s="95">
        <v>4162682</v>
      </c>
    </row>
    <row r="10" spans="1:9" ht="25.5" x14ac:dyDescent="0.25">
      <c r="A10" s="30" t="s">
        <v>69</v>
      </c>
      <c r="B10" s="50">
        <v>204494.79</v>
      </c>
      <c r="C10" s="50">
        <v>110817</v>
      </c>
      <c r="D10" s="96">
        <v>110817</v>
      </c>
      <c r="E10" s="96">
        <v>110817</v>
      </c>
      <c r="F10" s="96">
        <v>110817</v>
      </c>
    </row>
    <row r="11" spans="1:9" ht="25.5" x14ac:dyDescent="0.25">
      <c r="A11" s="30" t="s">
        <v>70</v>
      </c>
      <c r="B11" s="50">
        <v>78907.429999999993</v>
      </c>
      <c r="C11" s="50">
        <v>72998</v>
      </c>
      <c r="D11" s="96">
        <v>72998</v>
      </c>
      <c r="E11" s="96">
        <v>72998</v>
      </c>
      <c r="F11" s="96">
        <v>72998</v>
      </c>
    </row>
    <row r="12" spans="1:9" ht="38.25" x14ac:dyDescent="0.25">
      <c r="A12" s="30" t="s">
        <v>71</v>
      </c>
      <c r="B12" s="50">
        <v>940728.64</v>
      </c>
      <c r="C12" s="50">
        <v>831796</v>
      </c>
      <c r="D12" s="96">
        <v>831796</v>
      </c>
      <c r="E12" s="96">
        <v>831796</v>
      </c>
      <c r="F12" s="96">
        <v>831796</v>
      </c>
    </row>
    <row r="13" spans="1:9" ht="25.5" x14ac:dyDescent="0.25">
      <c r="A13" s="30" t="s">
        <v>72</v>
      </c>
      <c r="B13" s="50">
        <v>1494861.29</v>
      </c>
      <c r="C13" s="50">
        <v>3694621</v>
      </c>
      <c r="D13" s="96">
        <v>3015713</v>
      </c>
      <c r="E13" s="96">
        <v>3055266</v>
      </c>
      <c r="F13" s="96">
        <v>3144417</v>
      </c>
    </row>
    <row r="14" spans="1:9" x14ac:dyDescent="0.25">
      <c r="A14" s="31" t="s">
        <v>73</v>
      </c>
      <c r="B14" s="52">
        <v>11446.88</v>
      </c>
      <c r="C14" s="52">
        <v>2654</v>
      </c>
      <c r="D14" s="96">
        <v>2654</v>
      </c>
      <c r="E14" s="96">
        <v>2654</v>
      </c>
      <c r="F14" s="96">
        <v>2654</v>
      </c>
    </row>
    <row r="15" spans="1:9" x14ac:dyDescent="0.25">
      <c r="A15" s="29" t="s">
        <v>74</v>
      </c>
      <c r="B15" s="49">
        <v>119.29</v>
      </c>
      <c r="C15" s="49">
        <v>0</v>
      </c>
      <c r="D15" s="49">
        <v>0</v>
      </c>
      <c r="E15" s="49">
        <v>0</v>
      </c>
      <c r="F15" s="49">
        <v>0</v>
      </c>
    </row>
    <row r="16" spans="1:9" x14ac:dyDescent="0.25">
      <c r="A16" s="30" t="s">
        <v>75</v>
      </c>
      <c r="B16" s="50">
        <v>119.29</v>
      </c>
      <c r="C16" s="50">
        <v>0</v>
      </c>
      <c r="D16" s="96">
        <v>0</v>
      </c>
      <c r="E16" s="96">
        <v>0</v>
      </c>
      <c r="F16" s="96">
        <v>0</v>
      </c>
    </row>
    <row r="17" spans="1:7" x14ac:dyDescent="0.25">
      <c r="A17" s="51" t="s">
        <v>76</v>
      </c>
      <c r="B17" s="49">
        <v>450493.16</v>
      </c>
      <c r="C17" s="49">
        <v>0</v>
      </c>
      <c r="D17" s="95">
        <v>0</v>
      </c>
      <c r="E17" s="95">
        <v>0</v>
      </c>
      <c r="F17" s="95">
        <v>0</v>
      </c>
    </row>
    <row r="18" spans="1:7" x14ac:dyDescent="0.25">
      <c r="A18" s="51" t="s">
        <v>77</v>
      </c>
      <c r="B18" s="50">
        <v>450493.16</v>
      </c>
      <c r="C18" s="50">
        <v>0</v>
      </c>
      <c r="D18" s="96">
        <v>0</v>
      </c>
      <c r="E18" s="96">
        <v>0</v>
      </c>
      <c r="F18" s="96">
        <v>0</v>
      </c>
    </row>
    <row r="19" spans="1:7" ht="25.5" x14ac:dyDescent="0.25">
      <c r="A19" s="25" t="s">
        <v>19</v>
      </c>
      <c r="B19" s="26" t="s">
        <v>85</v>
      </c>
      <c r="C19" s="26" t="s">
        <v>86</v>
      </c>
      <c r="D19" s="24" t="s">
        <v>87</v>
      </c>
      <c r="E19" s="24" t="s">
        <v>88</v>
      </c>
      <c r="F19" s="24" t="s">
        <v>89</v>
      </c>
    </row>
    <row r="20" spans="1:7" s="28" customFormat="1" ht="11.25" x14ac:dyDescent="0.2">
      <c r="A20" s="27">
        <v>2</v>
      </c>
      <c r="B20" s="27">
        <v>2</v>
      </c>
      <c r="C20" s="27">
        <v>3</v>
      </c>
      <c r="D20" s="27">
        <v>4</v>
      </c>
      <c r="E20" s="27">
        <v>5</v>
      </c>
      <c r="F20" s="27">
        <v>6</v>
      </c>
    </row>
    <row r="21" spans="1:7" x14ac:dyDescent="0.25">
      <c r="A21" s="29" t="s">
        <v>22</v>
      </c>
      <c r="B21" s="49">
        <f>B22+B26</f>
        <v>3227079.6599999997</v>
      </c>
      <c r="C21" s="49">
        <f>C22+C26</f>
        <v>4712886</v>
      </c>
      <c r="D21" s="49">
        <f t="shared" ref="D21:F21" si="0">D22+D26</f>
        <v>4033978</v>
      </c>
      <c r="E21" s="49">
        <f t="shared" si="0"/>
        <v>4073531</v>
      </c>
      <c r="F21" s="49">
        <f t="shared" si="0"/>
        <v>4162682</v>
      </c>
    </row>
    <row r="22" spans="1:7" x14ac:dyDescent="0.25">
      <c r="A22" s="29" t="s">
        <v>30</v>
      </c>
      <c r="B22" s="49">
        <v>3084835.11</v>
      </c>
      <c r="C22" s="49">
        <v>4405418</v>
      </c>
      <c r="D22" s="49">
        <v>3702321</v>
      </c>
      <c r="E22" s="49">
        <v>3752742</v>
      </c>
      <c r="F22" s="49">
        <v>3841893</v>
      </c>
    </row>
    <row r="23" spans="1:7" x14ac:dyDescent="0.25">
      <c r="A23" s="30" t="s">
        <v>29</v>
      </c>
      <c r="B23" s="50">
        <v>2075079.39</v>
      </c>
      <c r="C23" s="50">
        <v>3260242</v>
      </c>
      <c r="D23" s="50">
        <v>2621700</v>
      </c>
      <c r="E23" s="50">
        <v>2672121</v>
      </c>
      <c r="F23" s="50">
        <v>2761272</v>
      </c>
    </row>
    <row r="24" spans="1:7" x14ac:dyDescent="0.25">
      <c r="A24" s="30" t="s">
        <v>35</v>
      </c>
      <c r="B24" s="50">
        <v>1006327.1</v>
      </c>
      <c r="C24" s="50">
        <v>1135222</v>
      </c>
      <c r="D24" s="50">
        <v>1070667</v>
      </c>
      <c r="E24" s="50">
        <v>1070667</v>
      </c>
      <c r="F24" s="50">
        <v>1070667</v>
      </c>
    </row>
    <row r="25" spans="1:7" x14ac:dyDescent="0.25">
      <c r="A25" s="30" t="s">
        <v>45</v>
      </c>
      <c r="B25" s="50">
        <v>3428.62</v>
      </c>
      <c r="C25" s="50">
        <v>9954</v>
      </c>
      <c r="D25" s="50">
        <v>9954</v>
      </c>
      <c r="E25" s="50">
        <v>9954</v>
      </c>
      <c r="F25" s="50">
        <v>9954</v>
      </c>
    </row>
    <row r="26" spans="1:7" x14ac:dyDescent="0.25">
      <c r="A26" s="32" t="s">
        <v>44</v>
      </c>
      <c r="B26" s="49">
        <v>142244.54999999999</v>
      </c>
      <c r="C26" s="49">
        <v>307468</v>
      </c>
      <c r="D26" s="49">
        <v>331657</v>
      </c>
      <c r="E26" s="49">
        <v>320789</v>
      </c>
      <c r="F26" s="49">
        <v>320789</v>
      </c>
    </row>
    <row r="27" spans="1:7" ht="25.5" x14ac:dyDescent="0.25">
      <c r="A27" s="30" t="s">
        <v>62</v>
      </c>
      <c r="B27" s="50">
        <v>250</v>
      </c>
      <c r="C27" s="50">
        <v>0</v>
      </c>
      <c r="D27" s="50">
        <v>0</v>
      </c>
      <c r="E27" s="50">
        <v>0</v>
      </c>
      <c r="F27" s="50">
        <v>0</v>
      </c>
    </row>
    <row r="28" spans="1:7" x14ac:dyDescent="0.25">
      <c r="A28" s="30" t="s">
        <v>43</v>
      </c>
      <c r="B28" s="50">
        <v>141994.54999999999</v>
      </c>
      <c r="C28" s="50">
        <v>170836</v>
      </c>
      <c r="D28" s="50">
        <v>184157</v>
      </c>
      <c r="E28" s="50">
        <v>184157</v>
      </c>
      <c r="F28" s="50">
        <v>184157</v>
      </c>
    </row>
    <row r="29" spans="1:7" ht="25.5" x14ac:dyDescent="0.25">
      <c r="A29" s="30" t="s">
        <v>47</v>
      </c>
      <c r="B29" s="50">
        <v>0</v>
      </c>
      <c r="C29" s="50">
        <v>136632</v>
      </c>
      <c r="D29" s="50">
        <v>147500</v>
      </c>
      <c r="E29" s="50">
        <v>136632</v>
      </c>
      <c r="F29" s="50">
        <v>136632</v>
      </c>
    </row>
    <row r="31" spans="1:7" ht="15.6" customHeight="1" x14ac:dyDescent="0.25">
      <c r="A31" s="129"/>
      <c r="B31" s="129"/>
      <c r="C31" s="129"/>
      <c r="D31" s="129"/>
      <c r="E31" s="129"/>
      <c r="F31" s="129"/>
    </row>
    <row r="32" spans="1:7" ht="18.75" x14ac:dyDescent="0.25">
      <c r="A32" s="19"/>
      <c r="B32" s="19"/>
      <c r="C32" s="19"/>
      <c r="D32" s="19"/>
      <c r="E32" s="19"/>
      <c r="F32" s="19"/>
      <c r="G32" s="19"/>
    </row>
    <row r="33" spans="1:6" ht="25.5" x14ac:dyDescent="0.25">
      <c r="A33" s="25" t="s">
        <v>19</v>
      </c>
      <c r="B33" s="26" t="s">
        <v>85</v>
      </c>
      <c r="C33" s="26" t="s">
        <v>86</v>
      </c>
      <c r="D33" s="24" t="s">
        <v>87</v>
      </c>
      <c r="E33" s="24" t="s">
        <v>88</v>
      </c>
      <c r="F33" s="24" t="s">
        <v>89</v>
      </c>
    </row>
    <row r="34" spans="1:6" s="28" customFormat="1" ht="11.25" x14ac:dyDescent="0.2">
      <c r="A34" s="27">
        <v>2</v>
      </c>
      <c r="B34" s="27">
        <v>2</v>
      </c>
      <c r="C34" s="27">
        <v>3</v>
      </c>
      <c r="D34" s="27">
        <v>4</v>
      </c>
      <c r="E34" s="27">
        <v>5</v>
      </c>
      <c r="F34" s="27">
        <v>6</v>
      </c>
    </row>
    <row r="35" spans="1:6" x14ac:dyDescent="0.25">
      <c r="A35" s="29" t="s">
        <v>78</v>
      </c>
      <c r="B35" s="49">
        <f>SUM(B36:B43)</f>
        <v>3181051.4799999995</v>
      </c>
      <c r="C35" s="49">
        <f>SUM(C36:C43)</f>
        <v>4712886</v>
      </c>
      <c r="D35" s="49">
        <f t="shared" ref="D35" si="1">SUM(D36:D42)</f>
        <v>4033978</v>
      </c>
      <c r="E35" s="49">
        <f t="shared" ref="E35" si="2">SUM(E36:E42)</f>
        <v>4073531</v>
      </c>
      <c r="F35" s="49">
        <f t="shared" ref="F35" si="3">SUM(F36:F42)</f>
        <v>4162682</v>
      </c>
    </row>
    <row r="36" spans="1:6" x14ac:dyDescent="0.25">
      <c r="A36" s="30" t="s">
        <v>51</v>
      </c>
      <c r="B36" s="50">
        <v>24865.26</v>
      </c>
      <c r="C36" s="50">
        <v>38052</v>
      </c>
      <c r="D36" s="96">
        <v>33654</v>
      </c>
      <c r="E36" s="96">
        <v>32654</v>
      </c>
      <c r="F36" s="96">
        <v>23226</v>
      </c>
    </row>
    <row r="37" spans="1:6" x14ac:dyDescent="0.25">
      <c r="A37" s="30" t="s">
        <v>53</v>
      </c>
      <c r="B37" s="50">
        <v>1402668.68</v>
      </c>
      <c r="C37" s="50">
        <v>834450</v>
      </c>
      <c r="D37" s="96">
        <v>834450</v>
      </c>
      <c r="E37" s="96">
        <v>834450</v>
      </c>
      <c r="F37" s="96">
        <v>834450</v>
      </c>
    </row>
    <row r="38" spans="1:6" x14ac:dyDescent="0.25">
      <c r="A38" s="30" t="s">
        <v>56</v>
      </c>
      <c r="B38" s="50">
        <v>9291</v>
      </c>
      <c r="C38" s="50">
        <v>9291</v>
      </c>
      <c r="D38" s="96">
        <v>22612</v>
      </c>
      <c r="E38" s="96">
        <v>22612</v>
      </c>
      <c r="F38" s="96">
        <v>22612</v>
      </c>
    </row>
    <row r="39" spans="1:6" ht="25.5" x14ac:dyDescent="0.25">
      <c r="A39" s="30" t="s">
        <v>39</v>
      </c>
      <c r="B39" s="50">
        <v>89047.13</v>
      </c>
      <c r="C39" s="50">
        <v>72998</v>
      </c>
      <c r="D39" s="96">
        <v>72998</v>
      </c>
      <c r="E39" s="96">
        <v>72998</v>
      </c>
      <c r="F39" s="96">
        <v>72998</v>
      </c>
    </row>
    <row r="40" spans="1:6" x14ac:dyDescent="0.25">
      <c r="A40" s="30" t="s">
        <v>46</v>
      </c>
      <c r="B40" s="50">
        <v>1460705.03</v>
      </c>
      <c r="C40" s="50">
        <v>3647278</v>
      </c>
      <c r="D40" s="96">
        <v>2959447</v>
      </c>
      <c r="E40" s="96">
        <v>3000000</v>
      </c>
      <c r="F40" s="96">
        <v>3098579</v>
      </c>
    </row>
    <row r="41" spans="1:6" x14ac:dyDescent="0.25">
      <c r="A41" s="30" t="s">
        <v>36</v>
      </c>
      <c r="B41" s="50">
        <v>115542.01</v>
      </c>
      <c r="C41" s="50">
        <v>39817</v>
      </c>
      <c r="D41" s="96">
        <v>39817</v>
      </c>
      <c r="E41" s="96">
        <v>39817</v>
      </c>
      <c r="F41" s="96">
        <v>39817</v>
      </c>
    </row>
    <row r="42" spans="1:6" ht="25.5" x14ac:dyDescent="0.25">
      <c r="A42" s="30" t="s">
        <v>31</v>
      </c>
      <c r="B42" s="50">
        <v>78813.08</v>
      </c>
      <c r="C42" s="50">
        <v>71000</v>
      </c>
      <c r="D42" s="96">
        <v>71000</v>
      </c>
      <c r="E42" s="96">
        <v>71000</v>
      </c>
      <c r="F42" s="96">
        <v>71000</v>
      </c>
    </row>
    <row r="43" spans="1:6" ht="25.5" x14ac:dyDescent="0.25">
      <c r="A43" s="30" t="s">
        <v>79</v>
      </c>
      <c r="B43" s="50">
        <v>119.29</v>
      </c>
      <c r="C43" s="50">
        <v>0</v>
      </c>
      <c r="D43" s="96">
        <v>0</v>
      </c>
      <c r="E43" s="96">
        <v>0</v>
      </c>
      <c r="F43" s="96">
        <v>0</v>
      </c>
    </row>
    <row r="45" spans="1:6" ht="25.5" x14ac:dyDescent="0.25">
      <c r="A45" s="25" t="s">
        <v>19</v>
      </c>
      <c r="B45" s="26" t="s">
        <v>85</v>
      </c>
      <c r="C45" s="26" t="s">
        <v>86</v>
      </c>
      <c r="D45" s="24" t="s">
        <v>87</v>
      </c>
      <c r="E45" s="24" t="s">
        <v>88</v>
      </c>
      <c r="F45" s="24" t="s">
        <v>89</v>
      </c>
    </row>
    <row r="46" spans="1:6" s="28" customFormat="1" ht="11.25" x14ac:dyDescent="0.2">
      <c r="A46" s="27">
        <v>2</v>
      </c>
      <c r="B46" s="27">
        <v>2</v>
      </c>
      <c r="C46" s="27">
        <v>3</v>
      </c>
      <c r="D46" s="27">
        <v>4</v>
      </c>
      <c r="E46" s="27">
        <v>5</v>
      </c>
      <c r="F46" s="27">
        <v>6</v>
      </c>
    </row>
    <row r="47" spans="1:6" s="28" customFormat="1" ht="12.75" x14ac:dyDescent="0.2">
      <c r="A47" s="29" t="s">
        <v>81</v>
      </c>
      <c r="B47" s="49">
        <f>SUM(B48:B54)</f>
        <v>3227079.66</v>
      </c>
      <c r="C47" s="49">
        <f>SUM(C48:C54)</f>
        <v>4712886</v>
      </c>
      <c r="D47" s="49">
        <f t="shared" ref="D47:F47" si="4">SUM(D48:D54)</f>
        <v>4033978</v>
      </c>
      <c r="E47" s="49">
        <f t="shared" si="4"/>
        <v>4073531</v>
      </c>
      <c r="F47" s="49">
        <f t="shared" si="4"/>
        <v>4162682</v>
      </c>
    </row>
    <row r="48" spans="1:6" x14ac:dyDescent="0.25">
      <c r="A48" s="30" t="s">
        <v>51</v>
      </c>
      <c r="B48" s="50">
        <v>24980.55</v>
      </c>
      <c r="C48" s="50">
        <v>38052</v>
      </c>
      <c r="D48" s="96">
        <v>33654</v>
      </c>
      <c r="E48" s="96">
        <v>32654</v>
      </c>
      <c r="F48" s="96">
        <v>23226</v>
      </c>
    </row>
    <row r="49" spans="1:6" x14ac:dyDescent="0.25">
      <c r="A49" s="30" t="s">
        <v>53</v>
      </c>
      <c r="B49" s="50">
        <v>854627.28</v>
      </c>
      <c r="C49" s="50">
        <v>834450</v>
      </c>
      <c r="D49" s="96">
        <v>834450</v>
      </c>
      <c r="E49" s="96">
        <v>834450</v>
      </c>
      <c r="F49" s="96">
        <v>834450</v>
      </c>
    </row>
    <row r="50" spans="1:6" x14ac:dyDescent="0.25">
      <c r="A50" s="30" t="s">
        <v>56</v>
      </c>
      <c r="B50" s="50">
        <v>9291</v>
      </c>
      <c r="C50" s="50">
        <v>9291</v>
      </c>
      <c r="D50" s="96">
        <v>22612</v>
      </c>
      <c r="E50" s="96">
        <v>22612</v>
      </c>
      <c r="F50" s="96">
        <v>22612</v>
      </c>
    </row>
    <row r="51" spans="1:6" ht="25.5" x14ac:dyDescent="0.25">
      <c r="A51" s="30" t="s">
        <v>39</v>
      </c>
      <c r="B51" s="50">
        <v>14688.76</v>
      </c>
      <c r="C51" s="50">
        <v>72998</v>
      </c>
      <c r="D51" s="96">
        <v>72998</v>
      </c>
      <c r="E51" s="96">
        <v>72998</v>
      </c>
      <c r="F51" s="96">
        <v>72998</v>
      </c>
    </row>
    <row r="52" spans="1:6" x14ac:dyDescent="0.25">
      <c r="A52" s="30" t="s">
        <v>46</v>
      </c>
      <c r="B52" s="50">
        <v>2277615.3199999998</v>
      </c>
      <c r="C52" s="50">
        <v>3647278</v>
      </c>
      <c r="D52" s="96">
        <v>2959447</v>
      </c>
      <c r="E52" s="96">
        <v>3000000</v>
      </c>
      <c r="F52" s="96">
        <v>3098579</v>
      </c>
    </row>
    <row r="53" spans="1:6" x14ac:dyDescent="0.25">
      <c r="A53" s="30" t="s">
        <v>36</v>
      </c>
      <c r="B53" s="50">
        <v>20369.27</v>
      </c>
      <c r="C53" s="50">
        <v>39817</v>
      </c>
      <c r="D53" s="96">
        <v>39817</v>
      </c>
      <c r="E53" s="96">
        <v>39817</v>
      </c>
      <c r="F53" s="96">
        <v>39817</v>
      </c>
    </row>
    <row r="54" spans="1:6" ht="25.5" x14ac:dyDescent="0.25">
      <c r="A54" s="30" t="s">
        <v>31</v>
      </c>
      <c r="B54" s="50">
        <v>25507.48</v>
      </c>
      <c r="C54" s="50">
        <v>71000</v>
      </c>
      <c r="D54" s="96">
        <v>71000</v>
      </c>
      <c r="E54" s="96">
        <v>71000</v>
      </c>
      <c r="F54" s="96">
        <v>71000</v>
      </c>
    </row>
    <row r="55" spans="1:6" ht="25.5" x14ac:dyDescent="0.25">
      <c r="A55" s="30" t="s">
        <v>79</v>
      </c>
      <c r="B55" s="50">
        <v>0</v>
      </c>
      <c r="C55" s="50">
        <v>0</v>
      </c>
      <c r="D55" s="96">
        <v>0</v>
      </c>
      <c r="E55" s="96">
        <v>0</v>
      </c>
      <c r="F55" s="96">
        <v>0</v>
      </c>
    </row>
    <row r="58" spans="1:6" ht="15.75" x14ac:dyDescent="0.25">
      <c r="A58" s="129" t="s">
        <v>23</v>
      </c>
      <c r="B58" s="129"/>
      <c r="C58" s="129"/>
      <c r="D58" s="129"/>
      <c r="E58" s="129"/>
      <c r="F58" s="129"/>
    </row>
    <row r="59" spans="1:6" ht="18.75" x14ac:dyDescent="0.25">
      <c r="A59" s="19"/>
      <c r="B59" s="19"/>
      <c r="C59" s="19"/>
      <c r="D59" s="19"/>
      <c r="E59" s="19"/>
      <c r="F59" s="19"/>
    </row>
    <row r="60" spans="1:6" ht="25.5" x14ac:dyDescent="0.25">
      <c r="A60" s="25" t="s">
        <v>19</v>
      </c>
      <c r="B60" s="26" t="s">
        <v>85</v>
      </c>
      <c r="C60" s="26" t="s">
        <v>86</v>
      </c>
      <c r="D60" s="24" t="s">
        <v>87</v>
      </c>
      <c r="E60" s="24" t="s">
        <v>88</v>
      </c>
      <c r="F60" s="24" t="s">
        <v>89</v>
      </c>
    </row>
    <row r="61" spans="1:6" x14ac:dyDescent="0.25">
      <c r="A61" s="27">
        <v>2</v>
      </c>
      <c r="B61" s="27">
        <v>2</v>
      </c>
      <c r="C61" s="27">
        <v>3</v>
      </c>
      <c r="D61" s="27">
        <v>4</v>
      </c>
      <c r="E61" s="27">
        <v>5</v>
      </c>
      <c r="F61" s="27">
        <v>6</v>
      </c>
    </row>
    <row r="62" spans="1:6" x14ac:dyDescent="0.25">
      <c r="A62" s="29" t="s">
        <v>22</v>
      </c>
      <c r="B62" s="49">
        <f>SUM(B63:B67)</f>
        <v>6454159.3199999994</v>
      </c>
      <c r="C62" s="49">
        <f>SUM(C63:C67)</f>
        <v>9425772</v>
      </c>
      <c r="D62" s="49">
        <f t="shared" ref="D62:F62" si="5">SUM(D63:D67)</f>
        <v>8067956</v>
      </c>
      <c r="E62" s="49">
        <f t="shared" si="5"/>
        <v>8147062</v>
      </c>
      <c r="F62" s="49">
        <f t="shared" si="5"/>
        <v>8325364</v>
      </c>
    </row>
    <row r="63" spans="1:6" x14ac:dyDescent="0.25">
      <c r="A63" s="93" t="s">
        <v>80</v>
      </c>
      <c r="B63" s="53">
        <v>3227079.66</v>
      </c>
      <c r="C63" s="53">
        <v>4712886</v>
      </c>
      <c r="D63" s="91">
        <v>4033978</v>
      </c>
      <c r="E63" s="91">
        <v>4073531</v>
      </c>
      <c r="F63" s="91">
        <v>4162682</v>
      </c>
    </row>
    <row r="64" spans="1:6" x14ac:dyDescent="0.25">
      <c r="A64" s="93" t="s">
        <v>57</v>
      </c>
      <c r="B64" s="53">
        <v>9291</v>
      </c>
      <c r="C64" s="53">
        <v>9291</v>
      </c>
      <c r="D64" s="91">
        <v>22612</v>
      </c>
      <c r="E64" s="91">
        <v>22612</v>
      </c>
      <c r="F64" s="91">
        <v>22612</v>
      </c>
    </row>
    <row r="65" spans="1:6" x14ac:dyDescent="0.25">
      <c r="A65" s="93" t="s">
        <v>48</v>
      </c>
      <c r="B65" s="92"/>
      <c r="C65" s="53">
        <v>136632</v>
      </c>
      <c r="D65" s="91">
        <v>147500</v>
      </c>
      <c r="E65" s="91">
        <v>136632</v>
      </c>
      <c r="F65" s="91">
        <v>136632</v>
      </c>
    </row>
    <row r="66" spans="1:6" x14ac:dyDescent="0.25">
      <c r="A66" s="93" t="s">
        <v>40</v>
      </c>
      <c r="B66" s="53">
        <v>3146931.36</v>
      </c>
      <c r="C66" s="53">
        <v>4418094</v>
      </c>
      <c r="D66" s="91">
        <v>3719395</v>
      </c>
      <c r="E66" s="91">
        <v>3770816</v>
      </c>
      <c r="F66" s="91">
        <v>3869395</v>
      </c>
    </row>
    <row r="67" spans="1:6" ht="25.5" x14ac:dyDescent="0.25">
      <c r="A67" s="93" t="s">
        <v>32</v>
      </c>
      <c r="B67" s="53">
        <v>70857.3</v>
      </c>
      <c r="C67" s="53">
        <v>148869</v>
      </c>
      <c r="D67" s="91">
        <v>144471</v>
      </c>
      <c r="E67" s="91">
        <v>143471</v>
      </c>
      <c r="F67" s="91">
        <v>134043</v>
      </c>
    </row>
  </sheetData>
  <mergeCells count="4">
    <mergeCell ref="A58:F58"/>
    <mergeCell ref="A2:F2"/>
    <mergeCell ref="A4:F4"/>
    <mergeCell ref="A31:F31"/>
  </mergeCells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>
    <oddFooter>&amp;C&amp;P</oddFooter>
  </headerFooter>
  <rowBreaks count="1" manualBreakCount="1">
    <brk id="4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1"/>
  <sheetViews>
    <sheetView view="pageBreakPreview" zoomScale="60" zoomScaleNormal="100" workbookViewId="0">
      <selection activeCell="A2" sqref="A2:J2"/>
    </sheetView>
  </sheetViews>
  <sheetFormatPr defaultColWidth="8.85546875" defaultRowHeight="15" x14ac:dyDescent="0.25"/>
  <cols>
    <col min="1" max="1" width="44.7109375" style="20" customWidth="1"/>
    <col min="2" max="6" width="12.7109375" style="20" customWidth="1"/>
    <col min="7" max="7" width="19.42578125" style="20" customWidth="1"/>
    <col min="8" max="9" width="25.28515625" style="20" customWidth="1"/>
    <col min="10" max="16384" width="8.85546875" style="20"/>
  </cols>
  <sheetData>
    <row r="1" spans="1:9" ht="18.75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9" ht="15.6" customHeight="1" x14ac:dyDescent="0.25">
      <c r="A2" s="129" t="s">
        <v>24</v>
      </c>
      <c r="B2" s="129"/>
      <c r="C2" s="129"/>
      <c r="D2" s="129"/>
      <c r="E2" s="129"/>
      <c r="F2" s="129"/>
      <c r="G2" s="34"/>
      <c r="H2" s="22"/>
      <c r="I2" s="22"/>
    </row>
    <row r="3" spans="1:9" ht="18.75" x14ac:dyDescent="0.25">
      <c r="A3" s="19"/>
      <c r="B3" s="19"/>
      <c r="C3" s="19"/>
      <c r="D3" s="19"/>
      <c r="E3" s="19"/>
      <c r="F3" s="19"/>
      <c r="G3" s="19"/>
      <c r="H3" s="21"/>
      <c r="I3" s="21"/>
    </row>
    <row r="4" spans="1:9" ht="15.6" customHeight="1" x14ac:dyDescent="0.25">
      <c r="A4" s="129" t="s">
        <v>25</v>
      </c>
      <c r="B4" s="129"/>
      <c r="C4" s="129"/>
      <c r="D4" s="129"/>
      <c r="E4" s="129"/>
      <c r="F4" s="129"/>
      <c r="G4" s="34"/>
      <c r="H4" s="23"/>
      <c r="I4" s="23"/>
    </row>
    <row r="5" spans="1:9" ht="18.75" x14ac:dyDescent="0.25">
      <c r="A5" s="19"/>
      <c r="B5" s="19"/>
      <c r="C5" s="19"/>
      <c r="D5" s="19"/>
      <c r="E5" s="19"/>
      <c r="F5" s="19"/>
      <c r="G5" s="19"/>
      <c r="H5" s="21"/>
      <c r="I5" s="21"/>
    </row>
    <row r="6" spans="1:9" ht="25.5" x14ac:dyDescent="0.25">
      <c r="A6" s="25" t="s">
        <v>19</v>
      </c>
      <c r="B6" s="26" t="s">
        <v>85</v>
      </c>
      <c r="C6" s="26" t="s">
        <v>86</v>
      </c>
      <c r="D6" s="24" t="s">
        <v>87</v>
      </c>
      <c r="E6" s="24" t="s">
        <v>88</v>
      </c>
      <c r="F6" s="24" t="s">
        <v>89</v>
      </c>
    </row>
    <row r="7" spans="1:9" s="28" customFormat="1" ht="11.25" x14ac:dyDescent="0.2">
      <c r="A7" s="27">
        <v>2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</row>
    <row r="8" spans="1:9" x14ac:dyDescent="0.25">
      <c r="A8" s="51" t="s">
        <v>76</v>
      </c>
      <c r="B8" s="49">
        <v>450493.16</v>
      </c>
      <c r="C8" s="49">
        <v>0</v>
      </c>
      <c r="D8" s="49">
        <v>0</v>
      </c>
      <c r="E8" s="49">
        <v>0</v>
      </c>
      <c r="F8" s="49">
        <v>0</v>
      </c>
    </row>
    <row r="9" spans="1:9" x14ac:dyDescent="0.25">
      <c r="A9" s="51" t="s">
        <v>77</v>
      </c>
      <c r="B9" s="49">
        <v>450493.16</v>
      </c>
      <c r="C9" s="49">
        <v>0</v>
      </c>
      <c r="D9" s="49">
        <v>0</v>
      </c>
      <c r="E9" s="49">
        <v>0</v>
      </c>
      <c r="F9" s="49">
        <v>0</v>
      </c>
    </row>
    <row r="10" spans="1:9" x14ac:dyDescent="0.25">
      <c r="A10" s="32" t="s">
        <v>82</v>
      </c>
      <c r="B10" s="50">
        <v>0</v>
      </c>
      <c r="C10" s="48">
        <v>0</v>
      </c>
      <c r="D10" s="54">
        <v>0</v>
      </c>
      <c r="E10" s="54">
        <v>0</v>
      </c>
      <c r="F10" s="54">
        <v>0</v>
      </c>
    </row>
    <row r="11" spans="1:9" ht="25.5" x14ac:dyDescent="0.25">
      <c r="A11" s="33" t="s">
        <v>83</v>
      </c>
      <c r="B11" s="50">
        <v>0</v>
      </c>
      <c r="C11" s="48">
        <v>0</v>
      </c>
      <c r="D11" s="54">
        <v>0</v>
      </c>
      <c r="E11" s="54">
        <v>0</v>
      </c>
      <c r="F11" s="54">
        <v>0</v>
      </c>
    </row>
    <row r="14" spans="1:9" ht="15.6" customHeight="1" x14ac:dyDescent="0.25">
      <c r="A14" s="129" t="s">
        <v>26</v>
      </c>
      <c r="B14" s="129"/>
      <c r="C14" s="129"/>
      <c r="D14" s="129"/>
      <c r="E14" s="129"/>
      <c r="F14" s="129"/>
    </row>
    <row r="15" spans="1:9" ht="18.75" x14ac:dyDescent="0.25">
      <c r="A15" s="19"/>
      <c r="B15" s="19"/>
      <c r="C15" s="19"/>
      <c r="D15" s="19"/>
      <c r="E15" s="19"/>
      <c r="F15" s="19"/>
    </row>
    <row r="16" spans="1:9" ht="25.5" x14ac:dyDescent="0.25">
      <c r="A16" s="25" t="s">
        <v>19</v>
      </c>
      <c r="B16" s="26" t="s">
        <v>85</v>
      </c>
      <c r="C16" s="26" t="s">
        <v>86</v>
      </c>
      <c r="D16" s="24" t="s">
        <v>87</v>
      </c>
      <c r="E16" s="24" t="s">
        <v>88</v>
      </c>
      <c r="F16" s="24" t="s">
        <v>89</v>
      </c>
    </row>
    <row r="17" spans="1:6" ht="10.15" customHeight="1" x14ac:dyDescent="0.25">
      <c r="A17" s="27">
        <v>2</v>
      </c>
      <c r="B17" s="27">
        <v>2</v>
      </c>
      <c r="C17" s="27">
        <v>3</v>
      </c>
      <c r="D17" s="27">
        <v>4</v>
      </c>
      <c r="E17" s="27">
        <v>5</v>
      </c>
      <c r="F17" s="27">
        <v>6</v>
      </c>
    </row>
    <row r="18" spans="1:6" x14ac:dyDescent="0.25">
      <c r="A18" s="29" t="s">
        <v>84</v>
      </c>
      <c r="B18" s="49">
        <v>450493.16</v>
      </c>
      <c r="C18" s="49">
        <v>0</v>
      </c>
      <c r="D18" s="49">
        <v>0</v>
      </c>
      <c r="E18" s="49">
        <v>0</v>
      </c>
      <c r="F18" s="49">
        <v>0</v>
      </c>
    </row>
    <row r="19" spans="1:6" x14ac:dyDescent="0.25">
      <c r="A19" s="29" t="s">
        <v>53</v>
      </c>
      <c r="B19" s="49">
        <v>450493.16</v>
      </c>
      <c r="C19" s="49">
        <v>0</v>
      </c>
      <c r="D19" s="49">
        <v>0</v>
      </c>
      <c r="E19" s="49">
        <v>0</v>
      </c>
      <c r="F19" s="49">
        <v>0</v>
      </c>
    </row>
    <row r="20" spans="1:6" x14ac:dyDescent="0.25">
      <c r="A20" s="29" t="s">
        <v>27</v>
      </c>
      <c r="B20" s="50">
        <v>0</v>
      </c>
      <c r="C20" s="50">
        <v>0</v>
      </c>
      <c r="D20" s="54">
        <v>0</v>
      </c>
      <c r="E20" s="54">
        <v>0</v>
      </c>
      <c r="F20" s="54">
        <v>0</v>
      </c>
    </row>
    <row r="21" spans="1:6" x14ac:dyDescent="0.25">
      <c r="A21" s="29" t="s">
        <v>53</v>
      </c>
      <c r="B21" s="50">
        <v>0</v>
      </c>
      <c r="C21" s="50">
        <v>0</v>
      </c>
      <c r="D21" s="54">
        <v>0</v>
      </c>
      <c r="E21" s="54">
        <v>0</v>
      </c>
      <c r="F21" s="54">
        <v>0</v>
      </c>
    </row>
  </sheetData>
  <mergeCells count="3">
    <mergeCell ref="A14:F14"/>
    <mergeCell ref="A2:F2"/>
    <mergeCell ref="A4:F4"/>
  </mergeCells>
  <pageMargins left="0.23622047244094491" right="0.23622047244094491" top="0.74803149606299213" bottom="0.74803149606299213" header="0.31496062992125984" footer="0.31496062992125984"/>
  <pageSetup paperSize="9" scale="91" fitToHeight="0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0B98B-A2F5-49FE-839C-DF274C15C06A}">
  <sheetPr>
    <pageSetUpPr fitToPage="1"/>
  </sheetPr>
  <dimension ref="A1:G138"/>
  <sheetViews>
    <sheetView showGridLines="0" topLeftCell="A121" zoomScale="70" zoomScaleNormal="70" workbookViewId="0">
      <selection activeCell="A129" sqref="A129:F138"/>
    </sheetView>
  </sheetViews>
  <sheetFormatPr defaultColWidth="8.85546875" defaultRowHeight="10.5" x14ac:dyDescent="0.2"/>
  <cols>
    <col min="1" max="1" width="94.140625" style="40" customWidth="1"/>
    <col min="2" max="6" width="15.5703125" style="40" customWidth="1"/>
    <col min="7" max="16384" width="8.85546875" style="40"/>
  </cols>
  <sheetData>
    <row r="1" spans="1:7" s="20" customFormat="1" ht="15.75" x14ac:dyDescent="0.25">
      <c r="A1" s="129" t="s">
        <v>28</v>
      </c>
      <c r="B1" s="129"/>
      <c r="C1" s="129"/>
      <c r="D1" s="129"/>
      <c r="E1" s="129"/>
      <c r="F1" s="129"/>
      <c r="G1" s="22"/>
    </row>
    <row r="3" spans="1:7" s="47" customFormat="1" ht="21" x14ac:dyDescent="0.2">
      <c r="A3" s="64" t="s">
        <v>67</v>
      </c>
      <c r="B3" s="64" t="s">
        <v>85</v>
      </c>
      <c r="C3" s="64" t="s">
        <v>86</v>
      </c>
      <c r="D3" s="64" t="s">
        <v>87</v>
      </c>
      <c r="E3" s="64" t="s">
        <v>88</v>
      </c>
      <c r="F3" s="64" t="s">
        <v>89</v>
      </c>
    </row>
    <row r="4" spans="1:7" s="47" customFormat="1" x14ac:dyDescent="0.2">
      <c r="A4" s="64">
        <v>1</v>
      </c>
      <c r="B4" s="64">
        <v>2</v>
      </c>
      <c r="C4" s="64">
        <v>3</v>
      </c>
      <c r="D4" s="64">
        <v>4</v>
      </c>
      <c r="E4" s="64">
        <v>5</v>
      </c>
      <c r="F4" s="64">
        <v>6</v>
      </c>
    </row>
    <row r="5" spans="1:7" s="46" customFormat="1" ht="12.75" x14ac:dyDescent="0.2">
      <c r="A5" s="72" t="s">
        <v>66</v>
      </c>
      <c r="B5" s="65">
        <v>3227079.66</v>
      </c>
      <c r="C5" s="65">
        <v>4712886</v>
      </c>
      <c r="D5" s="65">
        <v>4033978</v>
      </c>
      <c r="E5" s="65">
        <v>4073531</v>
      </c>
      <c r="F5" s="65">
        <v>4162682</v>
      </c>
    </row>
    <row r="6" spans="1:7" s="45" customFormat="1" ht="12.75" x14ac:dyDescent="0.2">
      <c r="A6" s="73" t="s">
        <v>65</v>
      </c>
      <c r="B6" s="66">
        <v>3227079.66</v>
      </c>
      <c r="C6" s="66">
        <v>4712886</v>
      </c>
      <c r="D6" s="74"/>
      <c r="E6" s="75"/>
      <c r="F6" s="74"/>
    </row>
    <row r="7" spans="1:7" s="45" customFormat="1" ht="12.75" x14ac:dyDescent="0.2">
      <c r="A7" s="73" t="s">
        <v>64</v>
      </c>
      <c r="B7" s="66">
        <v>3227079.66</v>
      </c>
      <c r="C7" s="66">
        <v>4712886</v>
      </c>
      <c r="D7" s="74"/>
      <c r="E7" s="75"/>
      <c r="F7" s="74"/>
    </row>
    <row r="8" spans="1:7" s="44" customFormat="1" ht="12.75" x14ac:dyDescent="0.2">
      <c r="A8" s="76" t="s">
        <v>59</v>
      </c>
      <c r="B8" s="67">
        <v>9291</v>
      </c>
      <c r="C8" s="67">
        <v>9291</v>
      </c>
      <c r="D8" s="77"/>
      <c r="E8" s="78"/>
      <c r="F8" s="77"/>
    </row>
    <row r="9" spans="1:7" s="43" customFormat="1" ht="12.75" x14ac:dyDescent="0.2">
      <c r="A9" s="79" t="s">
        <v>58</v>
      </c>
      <c r="B9" s="68">
        <v>9291</v>
      </c>
      <c r="C9" s="68">
        <v>9291</v>
      </c>
      <c r="D9" s="80"/>
      <c r="E9" s="81"/>
      <c r="F9" s="80"/>
    </row>
    <row r="10" spans="1:7" s="41" customFormat="1" ht="12.75" x14ac:dyDescent="0.2">
      <c r="A10" s="82" t="s">
        <v>57</v>
      </c>
      <c r="B10" s="69">
        <v>9291</v>
      </c>
      <c r="C10" s="69">
        <v>9291</v>
      </c>
      <c r="D10" s="83"/>
      <c r="E10" s="84"/>
      <c r="F10" s="83"/>
    </row>
    <row r="11" spans="1:7" s="42" customFormat="1" ht="12.75" x14ac:dyDescent="0.2">
      <c r="A11" s="85" t="s">
        <v>56</v>
      </c>
      <c r="B11" s="70">
        <v>9291</v>
      </c>
      <c r="C11" s="70">
        <v>9291</v>
      </c>
      <c r="D11" s="86"/>
      <c r="E11" s="87"/>
      <c r="F11" s="86"/>
    </row>
    <row r="12" spans="1:7" s="41" customFormat="1" ht="12.75" x14ac:dyDescent="0.2">
      <c r="A12" s="88" t="s">
        <v>44</v>
      </c>
      <c r="B12" s="71">
        <v>9291</v>
      </c>
      <c r="C12" s="71">
        <v>9291</v>
      </c>
      <c r="D12" s="89"/>
      <c r="E12" s="90"/>
      <c r="F12" s="89"/>
    </row>
    <row r="13" spans="1:7" s="41" customFormat="1" ht="12.75" x14ac:dyDescent="0.2">
      <c r="A13" s="82" t="s">
        <v>43</v>
      </c>
      <c r="B13" s="69">
        <v>9291</v>
      </c>
      <c r="C13" s="69">
        <v>9291</v>
      </c>
      <c r="D13" s="83"/>
      <c r="E13" s="84"/>
      <c r="F13" s="83"/>
    </row>
    <row r="14" spans="1:7" s="44" customFormat="1" ht="12.75" x14ac:dyDescent="0.2">
      <c r="A14" s="76" t="s">
        <v>55</v>
      </c>
      <c r="B14" s="67">
        <v>879607.83</v>
      </c>
      <c r="C14" s="67">
        <v>872502</v>
      </c>
      <c r="D14" s="77"/>
      <c r="E14" s="78"/>
      <c r="F14" s="77"/>
    </row>
    <row r="15" spans="1:7" s="43" customFormat="1" ht="12.75" x14ac:dyDescent="0.2">
      <c r="A15" s="79" t="s">
        <v>54</v>
      </c>
      <c r="B15" s="68">
        <v>854627.28</v>
      </c>
      <c r="C15" s="68">
        <v>834450</v>
      </c>
      <c r="D15" s="80"/>
      <c r="E15" s="81"/>
      <c r="F15" s="80"/>
    </row>
    <row r="16" spans="1:7" s="41" customFormat="1" ht="12.75" x14ac:dyDescent="0.2">
      <c r="A16" s="82" t="s">
        <v>40</v>
      </c>
      <c r="B16" s="69">
        <v>854627.28</v>
      </c>
      <c r="C16" s="69">
        <v>834450</v>
      </c>
      <c r="D16" s="83"/>
      <c r="E16" s="84"/>
      <c r="F16" s="83"/>
    </row>
    <row r="17" spans="1:6" s="42" customFormat="1" ht="12.75" x14ac:dyDescent="0.2">
      <c r="A17" s="85" t="s">
        <v>53</v>
      </c>
      <c r="B17" s="70">
        <v>854627.28</v>
      </c>
      <c r="C17" s="70">
        <v>834450</v>
      </c>
      <c r="D17" s="86"/>
      <c r="E17" s="87"/>
      <c r="F17" s="86"/>
    </row>
    <row r="18" spans="1:6" s="41" customFormat="1" ht="12.75" x14ac:dyDescent="0.2">
      <c r="A18" s="88" t="s">
        <v>30</v>
      </c>
      <c r="B18" s="71">
        <v>834918.28</v>
      </c>
      <c r="C18" s="71">
        <v>772905</v>
      </c>
      <c r="D18" s="89"/>
      <c r="E18" s="90"/>
      <c r="F18" s="89"/>
    </row>
    <row r="19" spans="1:6" s="41" customFormat="1" ht="12.75" x14ac:dyDescent="0.2">
      <c r="A19" s="82" t="s">
        <v>29</v>
      </c>
      <c r="B19" s="69">
        <v>512457.74</v>
      </c>
      <c r="C19" s="69">
        <v>510525</v>
      </c>
      <c r="D19" s="83"/>
      <c r="E19" s="84"/>
      <c r="F19" s="83"/>
    </row>
    <row r="20" spans="1:6" s="41" customFormat="1" ht="12.75" x14ac:dyDescent="0.2">
      <c r="A20" s="82" t="s">
        <v>35</v>
      </c>
      <c r="B20" s="69">
        <v>322444.56</v>
      </c>
      <c r="C20" s="69">
        <v>259726</v>
      </c>
      <c r="D20" s="83"/>
      <c r="E20" s="84"/>
      <c r="F20" s="83"/>
    </row>
    <row r="21" spans="1:6" s="41" customFormat="1" ht="12.75" x14ac:dyDescent="0.2">
      <c r="A21" s="82" t="s">
        <v>45</v>
      </c>
      <c r="B21" s="69">
        <v>15.98</v>
      </c>
      <c r="C21" s="69">
        <v>2654</v>
      </c>
      <c r="D21" s="83"/>
      <c r="E21" s="84"/>
      <c r="F21" s="83"/>
    </row>
    <row r="22" spans="1:6" s="41" customFormat="1" ht="12.75" x14ac:dyDescent="0.2">
      <c r="A22" s="88" t="s">
        <v>44</v>
      </c>
      <c r="B22" s="71">
        <v>19709</v>
      </c>
      <c r="C22" s="71">
        <v>61545</v>
      </c>
      <c r="D22" s="89"/>
      <c r="E22" s="90"/>
      <c r="F22" s="89"/>
    </row>
    <row r="23" spans="1:6" s="41" customFormat="1" ht="12.75" x14ac:dyDescent="0.2">
      <c r="A23" s="82" t="s">
        <v>43</v>
      </c>
      <c r="B23" s="69">
        <v>19709</v>
      </c>
      <c r="C23" s="69">
        <v>61545</v>
      </c>
      <c r="D23" s="83"/>
      <c r="E23" s="84"/>
      <c r="F23" s="83"/>
    </row>
    <row r="24" spans="1:6" s="43" customFormat="1" ht="12.75" x14ac:dyDescent="0.2">
      <c r="A24" s="79" t="s">
        <v>63</v>
      </c>
      <c r="B24" s="68">
        <v>250</v>
      </c>
      <c r="C24" s="68">
        <v>0</v>
      </c>
      <c r="D24" s="80"/>
      <c r="E24" s="81"/>
      <c r="F24" s="80"/>
    </row>
    <row r="25" spans="1:6" s="41" customFormat="1" ht="12.75" x14ac:dyDescent="0.2">
      <c r="A25" s="82" t="s">
        <v>32</v>
      </c>
      <c r="B25" s="69">
        <v>250</v>
      </c>
      <c r="C25" s="69">
        <v>0</v>
      </c>
      <c r="D25" s="83"/>
      <c r="E25" s="84"/>
      <c r="F25" s="83"/>
    </row>
    <row r="26" spans="1:6" s="42" customFormat="1" ht="12.75" x14ac:dyDescent="0.2">
      <c r="A26" s="85" t="s">
        <v>51</v>
      </c>
      <c r="B26" s="70">
        <v>250</v>
      </c>
      <c r="C26" s="70">
        <v>0</v>
      </c>
      <c r="D26" s="86"/>
      <c r="E26" s="87"/>
      <c r="F26" s="86"/>
    </row>
    <row r="27" spans="1:6" s="41" customFormat="1" ht="12.75" x14ac:dyDescent="0.2">
      <c r="A27" s="88" t="s">
        <v>44</v>
      </c>
      <c r="B27" s="71">
        <v>250</v>
      </c>
      <c r="C27" s="71">
        <v>0</v>
      </c>
      <c r="D27" s="89"/>
      <c r="E27" s="90"/>
      <c r="F27" s="89"/>
    </row>
    <row r="28" spans="1:6" s="41" customFormat="1" ht="12.75" x14ac:dyDescent="0.2">
      <c r="A28" s="82" t="s">
        <v>62</v>
      </c>
      <c r="B28" s="69">
        <v>250</v>
      </c>
      <c r="C28" s="69">
        <v>0</v>
      </c>
      <c r="D28" s="83"/>
      <c r="E28" s="84"/>
      <c r="F28" s="83"/>
    </row>
    <row r="29" spans="1:6" s="43" customFormat="1" ht="12.75" x14ac:dyDescent="0.2">
      <c r="A29" s="79" t="s">
        <v>52</v>
      </c>
      <c r="B29" s="68">
        <v>24730.55</v>
      </c>
      <c r="C29" s="68">
        <v>38052</v>
      </c>
      <c r="D29" s="80"/>
      <c r="E29" s="81"/>
      <c r="F29" s="80"/>
    </row>
    <row r="30" spans="1:6" s="41" customFormat="1" ht="12.75" x14ac:dyDescent="0.2">
      <c r="A30" s="82" t="s">
        <v>32</v>
      </c>
      <c r="B30" s="69">
        <v>24730.55</v>
      </c>
      <c r="C30" s="69">
        <v>38052</v>
      </c>
      <c r="D30" s="83"/>
      <c r="E30" s="84"/>
      <c r="F30" s="83"/>
    </row>
    <row r="31" spans="1:6" s="42" customFormat="1" ht="12.75" x14ac:dyDescent="0.2">
      <c r="A31" s="85" t="s">
        <v>51</v>
      </c>
      <c r="B31" s="70">
        <v>24730.55</v>
      </c>
      <c r="C31" s="70">
        <v>38052</v>
      </c>
      <c r="D31" s="86"/>
      <c r="E31" s="87"/>
      <c r="F31" s="86"/>
    </row>
    <row r="32" spans="1:6" s="41" customFormat="1" ht="12.75" x14ac:dyDescent="0.2">
      <c r="A32" s="88" t="s">
        <v>30</v>
      </c>
      <c r="B32" s="71">
        <v>24730.55</v>
      </c>
      <c r="C32" s="71">
        <v>38052</v>
      </c>
      <c r="D32" s="89"/>
      <c r="E32" s="90"/>
      <c r="F32" s="89"/>
    </row>
    <row r="33" spans="1:6" s="41" customFormat="1" ht="12.75" x14ac:dyDescent="0.2">
      <c r="A33" s="82" t="s">
        <v>29</v>
      </c>
      <c r="B33" s="69">
        <v>24184.69</v>
      </c>
      <c r="C33" s="69">
        <v>35398</v>
      </c>
      <c r="D33" s="83"/>
      <c r="E33" s="84"/>
      <c r="F33" s="83"/>
    </row>
    <row r="34" spans="1:6" s="41" customFormat="1" ht="12.75" x14ac:dyDescent="0.2">
      <c r="A34" s="82" t="s">
        <v>35</v>
      </c>
      <c r="B34" s="69">
        <v>545.86</v>
      </c>
      <c r="C34" s="69">
        <v>2654</v>
      </c>
      <c r="D34" s="83"/>
      <c r="E34" s="84"/>
      <c r="F34" s="83"/>
    </row>
    <row r="35" spans="1:6" s="44" customFormat="1" ht="12.75" x14ac:dyDescent="0.2">
      <c r="A35" s="76" t="s">
        <v>50</v>
      </c>
      <c r="B35" s="67">
        <v>2277615.3199999998</v>
      </c>
      <c r="C35" s="67">
        <v>3647278</v>
      </c>
      <c r="D35" s="77"/>
      <c r="E35" s="78"/>
      <c r="F35" s="77"/>
    </row>
    <row r="36" spans="1:6" s="43" customFormat="1" ht="12.75" x14ac:dyDescent="0.2">
      <c r="A36" s="79" t="s">
        <v>49</v>
      </c>
      <c r="B36" s="68">
        <v>2277615.3199999998</v>
      </c>
      <c r="C36" s="68">
        <v>3647278</v>
      </c>
      <c r="D36" s="80"/>
      <c r="E36" s="81"/>
      <c r="F36" s="80"/>
    </row>
    <row r="37" spans="1:6" s="41" customFormat="1" ht="12.75" x14ac:dyDescent="0.2">
      <c r="A37" s="82" t="s">
        <v>48</v>
      </c>
      <c r="B37" s="69">
        <v>0</v>
      </c>
      <c r="C37" s="69">
        <v>136632</v>
      </c>
      <c r="D37" s="83"/>
      <c r="E37" s="84"/>
      <c r="F37" s="83"/>
    </row>
    <row r="38" spans="1:6" s="42" customFormat="1" ht="12.75" x14ac:dyDescent="0.2">
      <c r="A38" s="85" t="s">
        <v>46</v>
      </c>
      <c r="B38" s="70">
        <v>0</v>
      </c>
      <c r="C38" s="70">
        <v>136632</v>
      </c>
      <c r="D38" s="86"/>
      <c r="E38" s="87"/>
      <c r="F38" s="86"/>
    </row>
    <row r="39" spans="1:6" s="41" customFormat="1" ht="12.75" x14ac:dyDescent="0.2">
      <c r="A39" s="88" t="s">
        <v>44</v>
      </c>
      <c r="B39" s="71">
        <v>0</v>
      </c>
      <c r="C39" s="71">
        <v>136632</v>
      </c>
      <c r="D39" s="89"/>
      <c r="E39" s="90"/>
      <c r="F39" s="89"/>
    </row>
    <row r="40" spans="1:6" s="41" customFormat="1" ht="12.75" x14ac:dyDescent="0.2">
      <c r="A40" s="82" t="s">
        <v>47</v>
      </c>
      <c r="B40" s="69">
        <v>0</v>
      </c>
      <c r="C40" s="69">
        <v>136632</v>
      </c>
      <c r="D40" s="83"/>
      <c r="E40" s="84"/>
      <c r="F40" s="83"/>
    </row>
    <row r="41" spans="1:6" s="41" customFormat="1" ht="12.75" x14ac:dyDescent="0.2">
      <c r="A41" s="82" t="s">
        <v>40</v>
      </c>
      <c r="B41" s="69">
        <v>2277615.3199999998</v>
      </c>
      <c r="C41" s="69">
        <v>3510646</v>
      </c>
      <c r="D41" s="83"/>
      <c r="E41" s="84"/>
      <c r="F41" s="83"/>
    </row>
    <row r="42" spans="1:6" s="42" customFormat="1" ht="12.75" x14ac:dyDescent="0.2">
      <c r="A42" s="85" t="s">
        <v>46</v>
      </c>
      <c r="B42" s="70">
        <v>2277615.3199999998</v>
      </c>
      <c r="C42" s="70">
        <v>3510646</v>
      </c>
      <c r="D42" s="86"/>
      <c r="E42" s="87"/>
      <c r="F42" s="86"/>
    </row>
    <row r="43" spans="1:6" s="41" customFormat="1" ht="12.75" x14ac:dyDescent="0.2">
      <c r="A43" s="88" t="s">
        <v>30</v>
      </c>
      <c r="B43" s="71">
        <v>2164620.77</v>
      </c>
      <c r="C43" s="71">
        <v>3410646</v>
      </c>
      <c r="D43" s="89"/>
      <c r="E43" s="90"/>
      <c r="F43" s="89"/>
    </row>
    <row r="44" spans="1:6" s="41" customFormat="1" ht="12.75" x14ac:dyDescent="0.2">
      <c r="A44" s="82" t="s">
        <v>29</v>
      </c>
      <c r="B44" s="69">
        <v>1513356.13</v>
      </c>
      <c r="C44" s="69">
        <v>2546500</v>
      </c>
      <c r="D44" s="83"/>
      <c r="E44" s="84"/>
      <c r="F44" s="83"/>
    </row>
    <row r="45" spans="1:6" s="41" customFormat="1" ht="12.75" x14ac:dyDescent="0.2">
      <c r="A45" s="82" t="s">
        <v>35</v>
      </c>
      <c r="B45" s="69">
        <v>647852</v>
      </c>
      <c r="C45" s="69">
        <v>856846</v>
      </c>
      <c r="D45" s="83"/>
      <c r="E45" s="84"/>
      <c r="F45" s="83"/>
    </row>
    <row r="46" spans="1:6" s="41" customFormat="1" ht="12.75" x14ac:dyDescent="0.2">
      <c r="A46" s="82" t="s">
        <v>45</v>
      </c>
      <c r="B46" s="69">
        <v>3412.64</v>
      </c>
      <c r="C46" s="69">
        <v>7300</v>
      </c>
      <c r="D46" s="83"/>
      <c r="E46" s="84"/>
      <c r="F46" s="83"/>
    </row>
    <row r="47" spans="1:6" s="41" customFormat="1" ht="12.75" x14ac:dyDescent="0.2">
      <c r="A47" s="88" t="s">
        <v>44</v>
      </c>
      <c r="B47" s="71">
        <v>112994.55</v>
      </c>
      <c r="C47" s="71">
        <v>100000</v>
      </c>
      <c r="D47" s="89"/>
      <c r="E47" s="90"/>
      <c r="F47" s="89"/>
    </row>
    <row r="48" spans="1:6" s="41" customFormat="1" ht="12.75" x14ac:dyDescent="0.2">
      <c r="A48" s="82" t="s">
        <v>43</v>
      </c>
      <c r="B48" s="69">
        <v>112994.55</v>
      </c>
      <c r="C48" s="69">
        <v>100000</v>
      </c>
      <c r="D48" s="83"/>
      <c r="E48" s="84"/>
      <c r="F48" s="83"/>
    </row>
    <row r="49" spans="1:6" s="44" customFormat="1" ht="12.75" x14ac:dyDescent="0.2">
      <c r="A49" s="76" t="s">
        <v>42</v>
      </c>
      <c r="B49" s="67">
        <v>14688.76</v>
      </c>
      <c r="C49" s="67">
        <v>72998</v>
      </c>
      <c r="D49" s="77"/>
      <c r="E49" s="78"/>
      <c r="F49" s="77"/>
    </row>
    <row r="50" spans="1:6" s="43" customFormat="1" ht="12.75" x14ac:dyDescent="0.2">
      <c r="A50" s="79" t="s">
        <v>41</v>
      </c>
      <c r="B50" s="68">
        <v>14688.76</v>
      </c>
      <c r="C50" s="68">
        <v>72998</v>
      </c>
      <c r="D50" s="80"/>
      <c r="E50" s="81"/>
      <c r="F50" s="80"/>
    </row>
    <row r="51" spans="1:6" s="41" customFormat="1" ht="12.75" x14ac:dyDescent="0.2">
      <c r="A51" s="82" t="s">
        <v>40</v>
      </c>
      <c r="B51" s="69">
        <v>14688.76</v>
      </c>
      <c r="C51" s="69">
        <v>72998</v>
      </c>
      <c r="D51" s="83"/>
      <c r="E51" s="84"/>
      <c r="F51" s="83"/>
    </row>
    <row r="52" spans="1:6" s="42" customFormat="1" ht="12.75" x14ac:dyDescent="0.2">
      <c r="A52" s="85" t="s">
        <v>39</v>
      </c>
      <c r="B52" s="70">
        <v>14688.76</v>
      </c>
      <c r="C52" s="70">
        <v>72998</v>
      </c>
      <c r="D52" s="86"/>
      <c r="E52" s="87"/>
      <c r="F52" s="86"/>
    </row>
    <row r="53" spans="1:6" s="41" customFormat="1" ht="12.75" x14ac:dyDescent="0.2">
      <c r="A53" s="88" t="s">
        <v>30</v>
      </c>
      <c r="B53" s="71">
        <v>14688.76</v>
      </c>
      <c r="C53" s="71">
        <v>72998</v>
      </c>
      <c r="D53" s="89"/>
      <c r="E53" s="90"/>
      <c r="F53" s="89"/>
    </row>
    <row r="54" spans="1:6" s="41" customFormat="1" ht="12.75" x14ac:dyDescent="0.2">
      <c r="A54" s="82" t="s">
        <v>29</v>
      </c>
      <c r="B54" s="69">
        <v>4711.5600000000004</v>
      </c>
      <c r="C54" s="69">
        <v>57666</v>
      </c>
      <c r="D54" s="83"/>
      <c r="E54" s="84"/>
      <c r="F54" s="83"/>
    </row>
    <row r="55" spans="1:6" s="41" customFormat="1" ht="12.75" x14ac:dyDescent="0.2">
      <c r="A55" s="82" t="s">
        <v>35</v>
      </c>
      <c r="B55" s="69">
        <v>9977.2000000000007</v>
      </c>
      <c r="C55" s="69">
        <v>15332</v>
      </c>
      <c r="D55" s="83"/>
      <c r="E55" s="84"/>
      <c r="F55" s="83"/>
    </row>
    <row r="56" spans="1:6" s="44" customFormat="1" ht="12.75" x14ac:dyDescent="0.2">
      <c r="A56" s="76" t="s">
        <v>38</v>
      </c>
      <c r="B56" s="67">
        <v>20369.27</v>
      </c>
      <c r="C56" s="67">
        <v>39817</v>
      </c>
      <c r="D56" s="77"/>
      <c r="E56" s="78"/>
      <c r="F56" s="77"/>
    </row>
    <row r="57" spans="1:6" s="43" customFormat="1" ht="12.75" x14ac:dyDescent="0.2">
      <c r="A57" s="79" t="s">
        <v>37</v>
      </c>
      <c r="B57" s="68">
        <v>20369.27</v>
      </c>
      <c r="C57" s="68">
        <v>39817</v>
      </c>
      <c r="D57" s="80"/>
      <c r="E57" s="81"/>
      <c r="F57" s="80"/>
    </row>
    <row r="58" spans="1:6" s="41" customFormat="1" ht="12.75" x14ac:dyDescent="0.2">
      <c r="A58" s="82" t="s">
        <v>32</v>
      </c>
      <c r="B58" s="69">
        <v>20369.27</v>
      </c>
      <c r="C58" s="69">
        <v>39817</v>
      </c>
      <c r="D58" s="83"/>
      <c r="E58" s="84"/>
      <c r="F58" s="83"/>
    </row>
    <row r="59" spans="1:6" s="42" customFormat="1" ht="12.75" x14ac:dyDescent="0.2">
      <c r="A59" s="85" t="s">
        <v>36</v>
      </c>
      <c r="B59" s="70">
        <v>20369.27</v>
      </c>
      <c r="C59" s="70">
        <v>39817</v>
      </c>
      <c r="D59" s="86"/>
      <c r="E59" s="87"/>
      <c r="F59" s="86"/>
    </row>
    <row r="60" spans="1:6" s="41" customFormat="1" ht="12.75" x14ac:dyDescent="0.2">
      <c r="A60" s="88" t="s">
        <v>30</v>
      </c>
      <c r="B60" s="71">
        <v>20369.27</v>
      </c>
      <c r="C60" s="71">
        <v>39817</v>
      </c>
      <c r="D60" s="89"/>
      <c r="E60" s="90"/>
      <c r="F60" s="89"/>
    </row>
    <row r="61" spans="1:6" s="41" customFormat="1" ht="12.75" x14ac:dyDescent="0.2">
      <c r="A61" s="82" t="s">
        <v>29</v>
      </c>
      <c r="B61" s="69">
        <v>20369.27</v>
      </c>
      <c r="C61" s="69">
        <v>39153</v>
      </c>
      <c r="D61" s="83"/>
      <c r="E61" s="84"/>
      <c r="F61" s="83"/>
    </row>
    <row r="62" spans="1:6" s="41" customFormat="1" ht="12.75" x14ac:dyDescent="0.2">
      <c r="A62" s="82" t="s">
        <v>35</v>
      </c>
      <c r="B62" s="69">
        <v>0</v>
      </c>
      <c r="C62" s="69">
        <v>664</v>
      </c>
      <c r="D62" s="83"/>
      <c r="E62" s="84"/>
      <c r="F62" s="83"/>
    </row>
    <row r="63" spans="1:6" s="44" customFormat="1" ht="12.75" x14ac:dyDescent="0.2">
      <c r="A63" s="76" t="s">
        <v>34</v>
      </c>
      <c r="B63" s="67">
        <v>25507.48</v>
      </c>
      <c r="C63" s="67">
        <v>71000</v>
      </c>
      <c r="D63" s="77"/>
      <c r="E63" s="78"/>
      <c r="F63" s="77"/>
    </row>
    <row r="64" spans="1:6" s="43" customFormat="1" ht="12.75" x14ac:dyDescent="0.2">
      <c r="A64" s="79" t="s">
        <v>33</v>
      </c>
      <c r="B64" s="68">
        <v>25507.48</v>
      </c>
      <c r="C64" s="68">
        <v>71000</v>
      </c>
      <c r="D64" s="80"/>
      <c r="E64" s="81"/>
      <c r="F64" s="80"/>
    </row>
    <row r="65" spans="1:6" s="41" customFormat="1" ht="12.75" x14ac:dyDescent="0.2">
      <c r="A65" s="82" t="s">
        <v>32</v>
      </c>
      <c r="B65" s="69">
        <v>25507.48</v>
      </c>
      <c r="C65" s="69">
        <v>71000</v>
      </c>
      <c r="D65" s="83"/>
      <c r="E65" s="84"/>
      <c r="F65" s="83"/>
    </row>
    <row r="66" spans="1:6" s="42" customFormat="1" ht="12.75" x14ac:dyDescent="0.2">
      <c r="A66" s="85" t="s">
        <v>31</v>
      </c>
      <c r="B66" s="70">
        <v>25507.48</v>
      </c>
      <c r="C66" s="70">
        <v>71000</v>
      </c>
      <c r="D66" s="86"/>
      <c r="E66" s="87"/>
      <c r="F66" s="86"/>
    </row>
    <row r="67" spans="1:6" s="41" customFormat="1" ht="12.75" x14ac:dyDescent="0.2">
      <c r="A67" s="88" t="s">
        <v>30</v>
      </c>
      <c r="B67" s="71">
        <v>25507.48</v>
      </c>
      <c r="C67" s="71">
        <v>71000</v>
      </c>
      <c r="D67" s="89"/>
      <c r="E67" s="90"/>
      <c r="F67" s="89"/>
    </row>
    <row r="68" spans="1:6" s="41" customFormat="1" ht="12.75" x14ac:dyDescent="0.2">
      <c r="A68" s="82" t="s">
        <v>29</v>
      </c>
      <c r="B68" s="69">
        <v>0</v>
      </c>
      <c r="C68" s="69">
        <v>71000</v>
      </c>
      <c r="D68" s="83"/>
      <c r="E68" s="84"/>
      <c r="F68" s="83"/>
    </row>
    <row r="69" spans="1:6" s="41" customFormat="1" ht="12.75" x14ac:dyDescent="0.2">
      <c r="A69" s="82" t="s">
        <v>35</v>
      </c>
      <c r="B69" s="69">
        <v>25507.48</v>
      </c>
      <c r="C69" s="69">
        <v>0</v>
      </c>
      <c r="D69" s="83"/>
      <c r="E69" s="84"/>
      <c r="F69" s="83"/>
    </row>
    <row r="70" spans="1:6" s="45" customFormat="1" ht="12.75" x14ac:dyDescent="0.2">
      <c r="A70" s="73" t="s">
        <v>61</v>
      </c>
      <c r="B70" s="66">
        <v>0</v>
      </c>
      <c r="C70" s="66">
        <v>0</v>
      </c>
      <c r="D70" s="66">
        <v>4033978</v>
      </c>
      <c r="E70" s="66">
        <v>4073531</v>
      </c>
      <c r="F70" s="66">
        <v>4162682</v>
      </c>
    </row>
    <row r="71" spans="1:6" s="45" customFormat="1" ht="12.75" x14ac:dyDescent="0.2">
      <c r="A71" s="73" t="s">
        <v>60</v>
      </c>
      <c r="B71" s="66">
        <v>0</v>
      </c>
      <c r="C71" s="66">
        <v>0</v>
      </c>
      <c r="D71" s="66">
        <v>4033978</v>
      </c>
      <c r="E71" s="66">
        <v>4073531</v>
      </c>
      <c r="F71" s="66">
        <v>4162682</v>
      </c>
    </row>
    <row r="72" spans="1:6" s="44" customFormat="1" ht="12.75" x14ac:dyDescent="0.2">
      <c r="A72" s="76" t="s">
        <v>59</v>
      </c>
      <c r="B72" s="67">
        <v>0</v>
      </c>
      <c r="C72" s="67">
        <v>0</v>
      </c>
      <c r="D72" s="67">
        <v>22612</v>
      </c>
      <c r="E72" s="67">
        <v>22612</v>
      </c>
      <c r="F72" s="67">
        <v>22612</v>
      </c>
    </row>
    <row r="73" spans="1:6" s="43" customFormat="1" ht="12.75" x14ac:dyDescent="0.2">
      <c r="A73" s="79" t="s">
        <v>58</v>
      </c>
      <c r="B73" s="68">
        <v>0</v>
      </c>
      <c r="C73" s="68">
        <v>0</v>
      </c>
      <c r="D73" s="68">
        <v>22612</v>
      </c>
      <c r="E73" s="68">
        <v>22612</v>
      </c>
      <c r="F73" s="68">
        <v>22612</v>
      </c>
    </row>
    <row r="74" spans="1:6" s="41" customFormat="1" ht="12.75" x14ac:dyDescent="0.2">
      <c r="A74" s="82" t="s">
        <v>57</v>
      </c>
      <c r="B74" s="69">
        <v>0</v>
      </c>
      <c r="C74" s="69">
        <v>0</v>
      </c>
      <c r="D74" s="69">
        <v>22612</v>
      </c>
      <c r="E74" s="69">
        <v>22612</v>
      </c>
      <c r="F74" s="69">
        <v>22612</v>
      </c>
    </row>
    <row r="75" spans="1:6" s="42" customFormat="1" ht="12.75" x14ac:dyDescent="0.2">
      <c r="A75" s="85" t="s">
        <v>56</v>
      </c>
      <c r="B75" s="70">
        <v>0</v>
      </c>
      <c r="C75" s="70">
        <v>0</v>
      </c>
      <c r="D75" s="70">
        <v>22612</v>
      </c>
      <c r="E75" s="70">
        <v>22612</v>
      </c>
      <c r="F75" s="70">
        <v>22612</v>
      </c>
    </row>
    <row r="76" spans="1:6" s="41" customFormat="1" ht="12.75" x14ac:dyDescent="0.2">
      <c r="A76" s="88" t="s">
        <v>44</v>
      </c>
      <c r="B76" s="71">
        <v>0</v>
      </c>
      <c r="C76" s="71">
        <v>0</v>
      </c>
      <c r="D76" s="71">
        <v>22612</v>
      </c>
      <c r="E76" s="71">
        <v>22612</v>
      </c>
      <c r="F76" s="71">
        <v>22612</v>
      </c>
    </row>
    <row r="77" spans="1:6" s="41" customFormat="1" ht="12.75" x14ac:dyDescent="0.2">
      <c r="A77" s="82" t="s">
        <v>43</v>
      </c>
      <c r="B77" s="69">
        <v>0</v>
      </c>
      <c r="C77" s="69">
        <v>0</v>
      </c>
      <c r="D77" s="69">
        <v>22612</v>
      </c>
      <c r="E77" s="69">
        <v>22612</v>
      </c>
      <c r="F77" s="69">
        <v>22612</v>
      </c>
    </row>
    <row r="78" spans="1:6" s="44" customFormat="1" ht="12.75" x14ac:dyDescent="0.2">
      <c r="A78" s="76" t="s">
        <v>55</v>
      </c>
      <c r="B78" s="67">
        <v>0</v>
      </c>
      <c r="C78" s="67">
        <v>0</v>
      </c>
      <c r="D78" s="67">
        <v>868104</v>
      </c>
      <c r="E78" s="67">
        <v>867104</v>
      </c>
      <c r="F78" s="67">
        <v>857676</v>
      </c>
    </row>
    <row r="79" spans="1:6" s="43" customFormat="1" ht="12.75" x14ac:dyDescent="0.2">
      <c r="A79" s="79" t="s">
        <v>54</v>
      </c>
      <c r="B79" s="68">
        <v>0</v>
      </c>
      <c r="C79" s="68">
        <v>0</v>
      </c>
      <c r="D79" s="68">
        <v>834450</v>
      </c>
      <c r="E79" s="68">
        <v>834450</v>
      </c>
      <c r="F79" s="68">
        <v>834450</v>
      </c>
    </row>
    <row r="80" spans="1:6" s="41" customFormat="1" ht="12.75" x14ac:dyDescent="0.2">
      <c r="A80" s="82" t="s">
        <v>40</v>
      </c>
      <c r="B80" s="69">
        <v>0</v>
      </c>
      <c r="C80" s="69">
        <v>0</v>
      </c>
      <c r="D80" s="69">
        <v>834450</v>
      </c>
      <c r="E80" s="69">
        <v>834450</v>
      </c>
      <c r="F80" s="69">
        <v>834450</v>
      </c>
    </row>
    <row r="81" spans="1:6" s="42" customFormat="1" ht="12.75" x14ac:dyDescent="0.2">
      <c r="A81" s="85" t="s">
        <v>53</v>
      </c>
      <c r="B81" s="70">
        <v>0</v>
      </c>
      <c r="C81" s="70">
        <v>0</v>
      </c>
      <c r="D81" s="70">
        <v>834450</v>
      </c>
      <c r="E81" s="70">
        <v>834450</v>
      </c>
      <c r="F81" s="70">
        <v>834450</v>
      </c>
    </row>
    <row r="82" spans="1:6" s="41" customFormat="1" ht="12.75" x14ac:dyDescent="0.2">
      <c r="A82" s="88" t="s">
        <v>30</v>
      </c>
      <c r="B82" s="71">
        <v>0</v>
      </c>
      <c r="C82" s="71">
        <v>0</v>
      </c>
      <c r="D82" s="71">
        <v>772905</v>
      </c>
      <c r="E82" s="71">
        <v>772905</v>
      </c>
      <c r="F82" s="71">
        <v>772905</v>
      </c>
    </row>
    <row r="83" spans="1:6" s="41" customFormat="1" ht="12.75" x14ac:dyDescent="0.2">
      <c r="A83" s="82" t="s">
        <v>29</v>
      </c>
      <c r="B83" s="69">
        <v>0</v>
      </c>
      <c r="C83" s="69">
        <v>0</v>
      </c>
      <c r="D83" s="69">
        <v>510525</v>
      </c>
      <c r="E83" s="69">
        <v>510525</v>
      </c>
      <c r="F83" s="69">
        <v>510525</v>
      </c>
    </row>
    <row r="84" spans="1:6" s="41" customFormat="1" ht="12.75" x14ac:dyDescent="0.2">
      <c r="A84" s="82" t="s">
        <v>35</v>
      </c>
      <c r="B84" s="69">
        <v>0</v>
      </c>
      <c r="C84" s="69">
        <v>0</v>
      </c>
      <c r="D84" s="69">
        <v>259726</v>
      </c>
      <c r="E84" s="69">
        <v>259726</v>
      </c>
      <c r="F84" s="69">
        <v>259726</v>
      </c>
    </row>
    <row r="85" spans="1:6" s="41" customFormat="1" ht="12.75" x14ac:dyDescent="0.2">
      <c r="A85" s="82" t="s">
        <v>45</v>
      </c>
      <c r="B85" s="69">
        <v>0</v>
      </c>
      <c r="C85" s="69">
        <v>0</v>
      </c>
      <c r="D85" s="69">
        <v>2654</v>
      </c>
      <c r="E85" s="69">
        <v>2654</v>
      </c>
      <c r="F85" s="69">
        <v>2654</v>
      </c>
    </row>
    <row r="86" spans="1:6" s="41" customFormat="1" ht="12.75" x14ac:dyDescent="0.2">
      <c r="A86" s="88" t="s">
        <v>44</v>
      </c>
      <c r="B86" s="71">
        <v>0</v>
      </c>
      <c r="C86" s="71">
        <v>0</v>
      </c>
      <c r="D86" s="71">
        <v>61545</v>
      </c>
      <c r="E86" s="71">
        <v>61545</v>
      </c>
      <c r="F86" s="71">
        <v>61545</v>
      </c>
    </row>
    <row r="87" spans="1:6" s="41" customFormat="1" ht="12.75" x14ac:dyDescent="0.2">
      <c r="A87" s="82" t="s">
        <v>43</v>
      </c>
      <c r="B87" s="69">
        <v>0</v>
      </c>
      <c r="C87" s="69">
        <v>0</v>
      </c>
      <c r="D87" s="69">
        <v>61545</v>
      </c>
      <c r="E87" s="69">
        <v>61545</v>
      </c>
      <c r="F87" s="69">
        <v>61545</v>
      </c>
    </row>
    <row r="88" spans="1:6" s="43" customFormat="1" ht="12.75" x14ac:dyDescent="0.2">
      <c r="A88" s="79" t="s">
        <v>52</v>
      </c>
      <c r="B88" s="68">
        <v>0</v>
      </c>
      <c r="C88" s="68">
        <v>0</v>
      </c>
      <c r="D88" s="68">
        <v>33654</v>
      </c>
      <c r="E88" s="68">
        <v>32654</v>
      </c>
      <c r="F88" s="68">
        <v>23226</v>
      </c>
    </row>
    <row r="89" spans="1:6" s="41" customFormat="1" ht="12.75" x14ac:dyDescent="0.2">
      <c r="A89" s="82" t="s">
        <v>32</v>
      </c>
      <c r="B89" s="69">
        <v>0</v>
      </c>
      <c r="C89" s="69">
        <v>0</v>
      </c>
      <c r="D89" s="69">
        <v>33654</v>
      </c>
      <c r="E89" s="69">
        <v>32654</v>
      </c>
      <c r="F89" s="69">
        <v>23226</v>
      </c>
    </row>
    <row r="90" spans="1:6" s="42" customFormat="1" ht="12.75" x14ac:dyDescent="0.2">
      <c r="A90" s="85" t="s">
        <v>51</v>
      </c>
      <c r="B90" s="70">
        <v>0</v>
      </c>
      <c r="C90" s="70">
        <v>0</v>
      </c>
      <c r="D90" s="70">
        <v>33654</v>
      </c>
      <c r="E90" s="70">
        <v>32654</v>
      </c>
      <c r="F90" s="70">
        <v>23226</v>
      </c>
    </row>
    <row r="91" spans="1:6" s="41" customFormat="1" ht="12.75" x14ac:dyDescent="0.2">
      <c r="A91" s="88" t="s">
        <v>30</v>
      </c>
      <c r="B91" s="71">
        <v>0</v>
      </c>
      <c r="C91" s="71">
        <v>0</v>
      </c>
      <c r="D91" s="71">
        <v>33654</v>
      </c>
      <c r="E91" s="71">
        <v>32654</v>
      </c>
      <c r="F91" s="71">
        <v>23226</v>
      </c>
    </row>
    <row r="92" spans="1:6" s="41" customFormat="1" ht="12.75" x14ac:dyDescent="0.2">
      <c r="A92" s="82" t="s">
        <v>29</v>
      </c>
      <c r="B92" s="69">
        <v>0</v>
      </c>
      <c r="C92" s="69">
        <v>0</v>
      </c>
      <c r="D92" s="69">
        <v>31000</v>
      </c>
      <c r="E92" s="69">
        <v>30000</v>
      </c>
      <c r="F92" s="69">
        <v>20572</v>
      </c>
    </row>
    <row r="93" spans="1:6" s="41" customFormat="1" ht="12.75" x14ac:dyDescent="0.2">
      <c r="A93" s="82" t="s">
        <v>35</v>
      </c>
      <c r="B93" s="69">
        <v>0</v>
      </c>
      <c r="C93" s="69">
        <v>0</v>
      </c>
      <c r="D93" s="69">
        <v>2654</v>
      </c>
      <c r="E93" s="69">
        <v>2654</v>
      </c>
      <c r="F93" s="69">
        <v>2654</v>
      </c>
    </row>
    <row r="94" spans="1:6" s="44" customFormat="1" ht="12.75" x14ac:dyDescent="0.2">
      <c r="A94" s="76" t="s">
        <v>50</v>
      </c>
      <c r="B94" s="67">
        <v>0</v>
      </c>
      <c r="C94" s="67">
        <v>0</v>
      </c>
      <c r="D94" s="67">
        <v>2959447</v>
      </c>
      <c r="E94" s="67">
        <v>3000000</v>
      </c>
      <c r="F94" s="67">
        <v>3098579</v>
      </c>
    </row>
    <row r="95" spans="1:6" s="43" customFormat="1" ht="12.75" x14ac:dyDescent="0.2">
      <c r="A95" s="79" t="s">
        <v>49</v>
      </c>
      <c r="B95" s="68">
        <v>0</v>
      </c>
      <c r="C95" s="68">
        <v>0</v>
      </c>
      <c r="D95" s="68">
        <v>2959447</v>
      </c>
      <c r="E95" s="68">
        <v>3000000</v>
      </c>
      <c r="F95" s="68">
        <v>3098579</v>
      </c>
    </row>
    <row r="96" spans="1:6" s="41" customFormat="1" ht="12.75" x14ac:dyDescent="0.2">
      <c r="A96" s="82" t="s">
        <v>48</v>
      </c>
      <c r="B96" s="69">
        <v>0</v>
      </c>
      <c r="C96" s="69">
        <v>0</v>
      </c>
      <c r="D96" s="69">
        <v>147500</v>
      </c>
      <c r="E96" s="69">
        <v>136632</v>
      </c>
      <c r="F96" s="69">
        <v>136632</v>
      </c>
    </row>
    <row r="97" spans="1:6" s="42" customFormat="1" ht="12.75" x14ac:dyDescent="0.2">
      <c r="A97" s="85" t="s">
        <v>46</v>
      </c>
      <c r="B97" s="70">
        <v>0</v>
      </c>
      <c r="C97" s="70">
        <v>0</v>
      </c>
      <c r="D97" s="70">
        <v>147500</v>
      </c>
      <c r="E97" s="70">
        <v>136632</v>
      </c>
      <c r="F97" s="70">
        <v>136632</v>
      </c>
    </row>
    <row r="98" spans="1:6" s="41" customFormat="1" ht="12.75" x14ac:dyDescent="0.2">
      <c r="A98" s="88" t="s">
        <v>44</v>
      </c>
      <c r="B98" s="71">
        <v>0</v>
      </c>
      <c r="C98" s="71">
        <v>0</v>
      </c>
      <c r="D98" s="71">
        <v>147500</v>
      </c>
      <c r="E98" s="71">
        <v>136632</v>
      </c>
      <c r="F98" s="71">
        <v>136632</v>
      </c>
    </row>
    <row r="99" spans="1:6" s="41" customFormat="1" ht="12.75" x14ac:dyDescent="0.2">
      <c r="A99" s="82" t="s">
        <v>47</v>
      </c>
      <c r="B99" s="69">
        <v>0</v>
      </c>
      <c r="C99" s="69">
        <v>0</v>
      </c>
      <c r="D99" s="69">
        <v>147500</v>
      </c>
      <c r="E99" s="69">
        <v>136632</v>
      </c>
      <c r="F99" s="69">
        <v>136632</v>
      </c>
    </row>
    <row r="100" spans="1:6" s="41" customFormat="1" ht="12.75" x14ac:dyDescent="0.2">
      <c r="A100" s="82" t="s">
        <v>40</v>
      </c>
      <c r="B100" s="69">
        <v>0</v>
      </c>
      <c r="C100" s="69">
        <v>0</v>
      </c>
      <c r="D100" s="69">
        <v>2811947</v>
      </c>
      <c r="E100" s="69">
        <v>2863368</v>
      </c>
      <c r="F100" s="69">
        <v>2961947</v>
      </c>
    </row>
    <row r="101" spans="1:6" s="42" customFormat="1" ht="12.75" x14ac:dyDescent="0.2">
      <c r="A101" s="85" t="s">
        <v>46</v>
      </c>
      <c r="B101" s="70">
        <v>0</v>
      </c>
      <c r="C101" s="70">
        <v>0</v>
      </c>
      <c r="D101" s="70">
        <v>2811947</v>
      </c>
      <c r="E101" s="70">
        <v>2863368</v>
      </c>
      <c r="F101" s="70">
        <v>2961947</v>
      </c>
    </row>
    <row r="102" spans="1:6" s="41" customFormat="1" ht="12.75" x14ac:dyDescent="0.2">
      <c r="A102" s="88" t="s">
        <v>30</v>
      </c>
      <c r="B102" s="71">
        <v>0</v>
      </c>
      <c r="C102" s="71">
        <v>0</v>
      </c>
      <c r="D102" s="71">
        <v>2711947</v>
      </c>
      <c r="E102" s="71">
        <v>2763368</v>
      </c>
      <c r="F102" s="71">
        <v>2861947</v>
      </c>
    </row>
    <row r="103" spans="1:6" s="41" customFormat="1" ht="12.75" x14ac:dyDescent="0.2">
      <c r="A103" s="82" t="s">
        <v>29</v>
      </c>
      <c r="B103" s="69">
        <v>0</v>
      </c>
      <c r="C103" s="69">
        <v>0</v>
      </c>
      <c r="D103" s="69">
        <v>1912356</v>
      </c>
      <c r="E103" s="69">
        <v>1963777</v>
      </c>
      <c r="F103" s="69">
        <v>2062356</v>
      </c>
    </row>
    <row r="104" spans="1:6" s="41" customFormat="1" ht="12.75" x14ac:dyDescent="0.2">
      <c r="A104" s="82" t="s">
        <v>35</v>
      </c>
      <c r="B104" s="69">
        <v>0</v>
      </c>
      <c r="C104" s="69">
        <v>0</v>
      </c>
      <c r="D104" s="69">
        <v>792291</v>
      </c>
      <c r="E104" s="69">
        <v>792291</v>
      </c>
      <c r="F104" s="69">
        <v>792291</v>
      </c>
    </row>
    <row r="105" spans="1:6" s="41" customFormat="1" ht="12.75" x14ac:dyDescent="0.2">
      <c r="A105" s="82" t="s">
        <v>45</v>
      </c>
      <c r="B105" s="69">
        <v>0</v>
      </c>
      <c r="C105" s="69">
        <v>0</v>
      </c>
      <c r="D105" s="69">
        <v>7300</v>
      </c>
      <c r="E105" s="69">
        <v>7300</v>
      </c>
      <c r="F105" s="69">
        <v>7300</v>
      </c>
    </row>
    <row r="106" spans="1:6" s="41" customFormat="1" ht="12.75" x14ac:dyDescent="0.2">
      <c r="A106" s="88" t="s">
        <v>44</v>
      </c>
      <c r="B106" s="71">
        <v>0</v>
      </c>
      <c r="C106" s="71">
        <v>0</v>
      </c>
      <c r="D106" s="71">
        <v>100000</v>
      </c>
      <c r="E106" s="71">
        <v>100000</v>
      </c>
      <c r="F106" s="71">
        <v>100000</v>
      </c>
    </row>
    <row r="107" spans="1:6" s="41" customFormat="1" ht="12.75" x14ac:dyDescent="0.2">
      <c r="A107" s="82" t="s">
        <v>43</v>
      </c>
      <c r="B107" s="69">
        <v>0</v>
      </c>
      <c r="C107" s="69">
        <v>0</v>
      </c>
      <c r="D107" s="69">
        <v>100000</v>
      </c>
      <c r="E107" s="69">
        <v>100000</v>
      </c>
      <c r="F107" s="69">
        <v>100000</v>
      </c>
    </row>
    <row r="108" spans="1:6" s="44" customFormat="1" ht="12.75" x14ac:dyDescent="0.2">
      <c r="A108" s="76" t="s">
        <v>42</v>
      </c>
      <c r="B108" s="67">
        <v>0</v>
      </c>
      <c r="C108" s="67">
        <v>0</v>
      </c>
      <c r="D108" s="67">
        <v>72998</v>
      </c>
      <c r="E108" s="67">
        <v>72998</v>
      </c>
      <c r="F108" s="67">
        <v>72998</v>
      </c>
    </row>
    <row r="109" spans="1:6" s="43" customFormat="1" ht="12.75" x14ac:dyDescent="0.2">
      <c r="A109" s="79" t="s">
        <v>41</v>
      </c>
      <c r="B109" s="68">
        <v>0</v>
      </c>
      <c r="C109" s="68">
        <v>0</v>
      </c>
      <c r="D109" s="68">
        <v>72998</v>
      </c>
      <c r="E109" s="68">
        <v>72998</v>
      </c>
      <c r="F109" s="68">
        <v>72998</v>
      </c>
    </row>
    <row r="110" spans="1:6" s="41" customFormat="1" ht="12.75" x14ac:dyDescent="0.2">
      <c r="A110" s="82" t="s">
        <v>40</v>
      </c>
      <c r="B110" s="69">
        <v>0</v>
      </c>
      <c r="C110" s="69">
        <v>0</v>
      </c>
      <c r="D110" s="69">
        <v>72998</v>
      </c>
      <c r="E110" s="69">
        <v>72998</v>
      </c>
      <c r="F110" s="69">
        <v>72998</v>
      </c>
    </row>
    <row r="111" spans="1:6" s="42" customFormat="1" ht="12.75" x14ac:dyDescent="0.2">
      <c r="A111" s="85" t="s">
        <v>39</v>
      </c>
      <c r="B111" s="70">
        <v>0</v>
      </c>
      <c r="C111" s="70">
        <v>0</v>
      </c>
      <c r="D111" s="70">
        <v>72998</v>
      </c>
      <c r="E111" s="70">
        <v>72998</v>
      </c>
      <c r="F111" s="70">
        <v>72998</v>
      </c>
    </row>
    <row r="112" spans="1:6" s="41" customFormat="1" ht="12.75" x14ac:dyDescent="0.2">
      <c r="A112" s="88" t="s">
        <v>30</v>
      </c>
      <c r="B112" s="71">
        <v>0</v>
      </c>
      <c r="C112" s="71">
        <v>0</v>
      </c>
      <c r="D112" s="71">
        <v>72998</v>
      </c>
      <c r="E112" s="71">
        <v>72998</v>
      </c>
      <c r="F112" s="71">
        <v>72998</v>
      </c>
    </row>
    <row r="113" spans="1:6" s="41" customFormat="1" ht="12.75" x14ac:dyDescent="0.2">
      <c r="A113" s="82" t="s">
        <v>29</v>
      </c>
      <c r="B113" s="69">
        <v>0</v>
      </c>
      <c r="C113" s="69">
        <v>0</v>
      </c>
      <c r="D113" s="69">
        <v>57666</v>
      </c>
      <c r="E113" s="69">
        <v>57666</v>
      </c>
      <c r="F113" s="69">
        <v>57666</v>
      </c>
    </row>
    <row r="114" spans="1:6" s="41" customFormat="1" ht="12.75" x14ac:dyDescent="0.2">
      <c r="A114" s="82" t="s">
        <v>35</v>
      </c>
      <c r="B114" s="69">
        <v>0</v>
      </c>
      <c r="C114" s="69">
        <v>0</v>
      </c>
      <c r="D114" s="69">
        <v>15332</v>
      </c>
      <c r="E114" s="69">
        <v>15332</v>
      </c>
      <c r="F114" s="69">
        <v>15332</v>
      </c>
    </row>
    <row r="115" spans="1:6" s="44" customFormat="1" ht="12.75" x14ac:dyDescent="0.2">
      <c r="A115" s="76" t="s">
        <v>38</v>
      </c>
      <c r="B115" s="67">
        <v>0</v>
      </c>
      <c r="C115" s="67">
        <v>0</v>
      </c>
      <c r="D115" s="67">
        <v>39817</v>
      </c>
      <c r="E115" s="67">
        <v>39817</v>
      </c>
      <c r="F115" s="67">
        <v>39817</v>
      </c>
    </row>
    <row r="116" spans="1:6" s="43" customFormat="1" ht="12.75" x14ac:dyDescent="0.2">
      <c r="A116" s="79" t="s">
        <v>37</v>
      </c>
      <c r="B116" s="68">
        <v>0</v>
      </c>
      <c r="C116" s="68">
        <v>0</v>
      </c>
      <c r="D116" s="68">
        <v>39817</v>
      </c>
      <c r="E116" s="68">
        <v>39817</v>
      </c>
      <c r="F116" s="68">
        <v>39817</v>
      </c>
    </row>
    <row r="117" spans="1:6" s="41" customFormat="1" ht="12.75" x14ac:dyDescent="0.2">
      <c r="A117" s="82" t="s">
        <v>32</v>
      </c>
      <c r="B117" s="69">
        <v>0</v>
      </c>
      <c r="C117" s="69">
        <v>0</v>
      </c>
      <c r="D117" s="69">
        <v>39817</v>
      </c>
      <c r="E117" s="69">
        <v>39817</v>
      </c>
      <c r="F117" s="69">
        <v>39817</v>
      </c>
    </row>
    <row r="118" spans="1:6" s="42" customFormat="1" ht="12.75" x14ac:dyDescent="0.2">
      <c r="A118" s="85" t="s">
        <v>36</v>
      </c>
      <c r="B118" s="70">
        <v>0</v>
      </c>
      <c r="C118" s="70">
        <v>0</v>
      </c>
      <c r="D118" s="70">
        <v>39817</v>
      </c>
      <c r="E118" s="70">
        <v>39817</v>
      </c>
      <c r="F118" s="70">
        <v>39817</v>
      </c>
    </row>
    <row r="119" spans="1:6" s="41" customFormat="1" ht="12.75" x14ac:dyDescent="0.2">
      <c r="A119" s="88" t="s">
        <v>30</v>
      </c>
      <c r="B119" s="71">
        <v>0</v>
      </c>
      <c r="C119" s="71">
        <v>0</v>
      </c>
      <c r="D119" s="71">
        <v>39817</v>
      </c>
      <c r="E119" s="71">
        <v>39817</v>
      </c>
      <c r="F119" s="71">
        <v>39817</v>
      </c>
    </row>
    <row r="120" spans="1:6" s="41" customFormat="1" ht="12.75" x14ac:dyDescent="0.2">
      <c r="A120" s="82" t="s">
        <v>29</v>
      </c>
      <c r="B120" s="69">
        <v>0</v>
      </c>
      <c r="C120" s="69">
        <v>0</v>
      </c>
      <c r="D120" s="69">
        <v>39153</v>
      </c>
      <c r="E120" s="69">
        <v>39153</v>
      </c>
      <c r="F120" s="69">
        <v>39153</v>
      </c>
    </row>
    <row r="121" spans="1:6" s="41" customFormat="1" ht="12.75" x14ac:dyDescent="0.2">
      <c r="A121" s="82" t="s">
        <v>35</v>
      </c>
      <c r="B121" s="69">
        <v>0</v>
      </c>
      <c r="C121" s="69">
        <v>0</v>
      </c>
      <c r="D121" s="69">
        <v>664</v>
      </c>
      <c r="E121" s="69">
        <v>664</v>
      </c>
      <c r="F121" s="69">
        <v>664</v>
      </c>
    </row>
    <row r="122" spans="1:6" s="44" customFormat="1" ht="12.75" x14ac:dyDescent="0.2">
      <c r="A122" s="76" t="s">
        <v>34</v>
      </c>
      <c r="B122" s="67">
        <v>0</v>
      </c>
      <c r="C122" s="67">
        <v>0</v>
      </c>
      <c r="D122" s="67">
        <v>71000</v>
      </c>
      <c r="E122" s="67">
        <v>71000</v>
      </c>
      <c r="F122" s="67">
        <v>71000</v>
      </c>
    </row>
    <row r="123" spans="1:6" s="43" customFormat="1" ht="12.75" x14ac:dyDescent="0.2">
      <c r="A123" s="79" t="s">
        <v>33</v>
      </c>
      <c r="B123" s="68">
        <v>0</v>
      </c>
      <c r="C123" s="68">
        <v>0</v>
      </c>
      <c r="D123" s="68">
        <v>71000</v>
      </c>
      <c r="E123" s="68">
        <v>71000</v>
      </c>
      <c r="F123" s="68">
        <v>71000</v>
      </c>
    </row>
    <row r="124" spans="1:6" s="41" customFormat="1" ht="12.75" x14ac:dyDescent="0.2">
      <c r="A124" s="82" t="s">
        <v>32</v>
      </c>
      <c r="B124" s="69">
        <v>0</v>
      </c>
      <c r="C124" s="69">
        <v>0</v>
      </c>
      <c r="D124" s="69">
        <v>71000</v>
      </c>
      <c r="E124" s="69">
        <v>71000</v>
      </c>
      <c r="F124" s="69">
        <v>71000</v>
      </c>
    </row>
    <row r="125" spans="1:6" s="42" customFormat="1" ht="12.75" x14ac:dyDescent="0.2">
      <c r="A125" s="85" t="s">
        <v>31</v>
      </c>
      <c r="B125" s="70">
        <v>0</v>
      </c>
      <c r="C125" s="70">
        <v>0</v>
      </c>
      <c r="D125" s="70">
        <v>71000</v>
      </c>
      <c r="E125" s="70">
        <v>71000</v>
      </c>
      <c r="F125" s="70">
        <v>71000</v>
      </c>
    </row>
    <row r="126" spans="1:6" s="41" customFormat="1" ht="12.75" x14ac:dyDescent="0.2">
      <c r="A126" s="88" t="s">
        <v>30</v>
      </c>
      <c r="B126" s="71">
        <v>0</v>
      </c>
      <c r="C126" s="71">
        <v>0</v>
      </c>
      <c r="D126" s="71">
        <v>71000</v>
      </c>
      <c r="E126" s="71">
        <v>71000</v>
      </c>
      <c r="F126" s="71">
        <v>71000</v>
      </c>
    </row>
    <row r="127" spans="1:6" s="41" customFormat="1" ht="12.75" x14ac:dyDescent="0.2">
      <c r="A127" s="82" t="s">
        <v>29</v>
      </c>
      <c r="B127" s="69">
        <v>0</v>
      </c>
      <c r="C127" s="69">
        <v>0</v>
      </c>
      <c r="D127" s="69">
        <v>71000</v>
      </c>
      <c r="E127" s="69">
        <v>71000</v>
      </c>
      <c r="F127" s="69">
        <v>71000</v>
      </c>
    </row>
    <row r="129" spans="1:6" x14ac:dyDescent="0.2">
      <c r="A129" s="130" t="s">
        <v>94</v>
      </c>
      <c r="B129" s="130"/>
      <c r="C129" s="130"/>
      <c r="D129" s="130"/>
      <c r="E129" s="130"/>
      <c r="F129" s="130"/>
    </row>
    <row r="130" spans="1:6" x14ac:dyDescent="0.2">
      <c r="A130" s="130"/>
      <c r="B130" s="130"/>
      <c r="C130" s="130"/>
      <c r="D130" s="130"/>
      <c r="E130" s="130"/>
      <c r="F130" s="130"/>
    </row>
    <row r="131" spans="1:6" x14ac:dyDescent="0.2">
      <c r="A131" s="130"/>
      <c r="B131" s="130"/>
      <c r="C131" s="130"/>
      <c r="D131" s="130"/>
      <c r="E131" s="130"/>
      <c r="F131" s="130"/>
    </row>
    <row r="132" spans="1:6" x14ac:dyDescent="0.2">
      <c r="A132" s="130"/>
      <c r="B132" s="130"/>
      <c r="C132" s="130"/>
      <c r="D132" s="130"/>
      <c r="E132" s="130"/>
      <c r="F132" s="130"/>
    </row>
    <row r="133" spans="1:6" x14ac:dyDescent="0.2">
      <c r="A133" s="130"/>
      <c r="B133" s="130"/>
      <c r="C133" s="130"/>
      <c r="D133" s="130"/>
      <c r="E133" s="130"/>
      <c r="F133" s="130"/>
    </row>
    <row r="134" spans="1:6" x14ac:dyDescent="0.2">
      <c r="A134" s="130"/>
      <c r="B134" s="130"/>
      <c r="C134" s="130"/>
      <c r="D134" s="130"/>
      <c r="E134" s="130"/>
      <c r="F134" s="130"/>
    </row>
    <row r="135" spans="1:6" x14ac:dyDescent="0.2">
      <c r="A135" s="130"/>
      <c r="B135" s="130"/>
      <c r="C135" s="130"/>
      <c r="D135" s="130"/>
      <c r="E135" s="130"/>
      <c r="F135" s="130"/>
    </row>
    <row r="136" spans="1:6" x14ac:dyDescent="0.2">
      <c r="A136" s="130"/>
      <c r="B136" s="130"/>
      <c r="C136" s="130"/>
      <c r="D136" s="130"/>
      <c r="E136" s="130"/>
      <c r="F136" s="130"/>
    </row>
    <row r="137" spans="1:6" x14ac:dyDescent="0.2">
      <c r="A137" s="130"/>
      <c r="B137" s="130"/>
      <c r="C137" s="130"/>
      <c r="D137" s="130"/>
      <c r="E137" s="130"/>
      <c r="F137" s="130"/>
    </row>
    <row r="138" spans="1:6" x14ac:dyDescent="0.2">
      <c r="A138" s="130"/>
      <c r="B138" s="130"/>
      <c r="C138" s="130"/>
      <c r="D138" s="130"/>
      <c r="E138" s="130"/>
      <c r="F138" s="130"/>
    </row>
  </sheetData>
  <mergeCells count="2">
    <mergeCell ref="A1:F1"/>
    <mergeCell ref="A129:F138"/>
  </mergeCells>
  <pageMargins left="0.23622047244094491" right="0.23622047244094491" top="0.74803149606299213" bottom="0.74803149606299213" header="0.31496062992125984" footer="0.31496062992125984"/>
  <pageSetup paperSize="9" scale="57" fitToHeight="0" orientation="portrait" r:id="rId1"/>
  <headerFooter>
    <oddFooter>&amp;C&amp;P</oddFooter>
  </headerFooter>
  <rowBreaks count="1" manualBreakCount="1">
    <brk id="6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5</vt:i4>
      </vt:variant>
    </vt:vector>
  </HeadingPairs>
  <TitlesOfParts>
    <vt:vector size="9" baseType="lpstr">
      <vt:lpstr> Sažetak</vt:lpstr>
      <vt:lpstr> Račun prihoda i rashoda</vt:lpstr>
      <vt:lpstr> Račun financiranja</vt:lpstr>
      <vt:lpstr>posebni dio</vt:lpstr>
      <vt:lpstr>'posebni dio'!Ispis_naslova</vt:lpstr>
      <vt:lpstr>' Račun financiranja'!Podrucje_ispisa</vt:lpstr>
      <vt:lpstr>' Račun prihoda i rashoda'!Podrucje_ispisa</vt:lpstr>
      <vt:lpstr>' Sažetak'!Podrucje_ispisa</vt:lpstr>
      <vt:lpstr>'posebni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2024-12-12T06:31:08Z</dcterms:modified>
</cp:coreProperties>
</file>