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Z\UPRAVNO VIJEĆE\UPRAVNO 2023\27. sj.-elektronska\"/>
    </mc:Choice>
  </mc:AlternateContent>
  <xr:revisionPtr revIDLastSave="0" documentId="8_{3D930CA2-B375-4C78-9B61-7E975ADA58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3" r:id="rId1"/>
    <sheet name="opci dio" sheetId="4" r:id="rId2"/>
    <sheet name="Prihodi i rashodi po izvorima" sheetId="5" r:id="rId3"/>
    <sheet name="Rashodi prema funkcijskoj kl" sheetId="6" r:id="rId4"/>
    <sheet name="Račun financiranja" sheetId="7" r:id="rId5"/>
    <sheet name="Račun financiranja po izvorima" sheetId="8" r:id="rId6"/>
    <sheet name="prihodi" sheetId="2" r:id="rId7"/>
    <sheet name="C__winGPS_TMP_MCEREKI_00000000D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  <c r="G8" i="3"/>
  <c r="H8" i="3"/>
  <c r="I8" i="3"/>
  <c r="J8" i="3"/>
  <c r="F11" i="3"/>
  <c r="G11" i="3"/>
  <c r="G14" i="3" s="1"/>
  <c r="H11" i="3"/>
  <c r="I11" i="3"/>
  <c r="J11" i="3"/>
  <c r="F21" i="3"/>
  <c r="G21" i="3"/>
  <c r="H21" i="3"/>
  <c r="I21" i="3"/>
  <c r="J21" i="3"/>
  <c r="G34" i="3"/>
  <c r="G37" i="3" s="1"/>
  <c r="H34" i="3" s="1"/>
  <c r="H37" i="3" s="1"/>
  <c r="I34" i="3" s="1"/>
  <c r="I37" i="3" s="1"/>
  <c r="J34" i="3" s="1"/>
  <c r="J37" i="3" s="1"/>
  <c r="F37" i="3"/>
  <c r="G22" i="3" l="1"/>
  <c r="G28" i="3" s="1"/>
  <c r="G29" i="3" s="1"/>
  <c r="H14" i="3"/>
  <c r="H22" i="3" s="1"/>
  <c r="H28" i="3" s="1"/>
  <c r="H29" i="3" s="1"/>
  <c r="J14" i="3"/>
  <c r="J22" i="3" s="1"/>
  <c r="J28" i="3" s="1"/>
  <c r="I14" i="3"/>
  <c r="I22" i="3" s="1"/>
  <c r="I28" i="3" s="1"/>
  <c r="I29" i="3" s="1"/>
  <c r="F14" i="3"/>
  <c r="F22" i="3"/>
  <c r="F28" i="3" s="1"/>
  <c r="F29" i="3" l="1"/>
  <c r="J29" i="3"/>
</calcChain>
</file>

<file path=xl/sharedStrings.xml><?xml version="1.0" encoding="utf-8"?>
<sst xmlns="http://schemas.openxmlformats.org/spreadsheetml/2006/main" count="289" uniqueCount="131">
  <si>
    <t>Oznaka</t>
  </si>
  <si>
    <t>Ostvarenje 2022.</t>
  </si>
  <si>
    <t>Plan 2023.</t>
  </si>
  <si>
    <t>Indeks</t>
  </si>
  <si>
    <t>Plan 2024.</t>
  </si>
  <si>
    <t>2024 / 2023</t>
  </si>
  <si>
    <t>Projekcija 2025.</t>
  </si>
  <si>
    <t>2025 / 2024</t>
  </si>
  <si>
    <t>Projekcija 2026.</t>
  </si>
  <si>
    <t>2026 / 2025</t>
  </si>
  <si>
    <t>SVEUKUPNO</t>
  </si>
  <si>
    <t>RAZDJEL: 9 UPRAVNI ODJEL ZA HRVATSKE BRANITELJE I ZDRAVSTVO</t>
  </si>
  <si>
    <t>GLAVA: 9-19 ZAVOD ZA JAVNO ZDRAVSTVO KARLOVAČKE ŽUPANIJE</t>
  </si>
  <si>
    <t>129 Zakonski standardi u zdravstvu</t>
  </si>
  <si>
    <t>K100005 Uređenje i dogradnja prostora i nabavka opreme i održavanje</t>
  </si>
  <si>
    <t>0712 Ostali medicinski proizvodi</t>
  </si>
  <si>
    <t>izvor: 05 Pomoći</t>
  </si>
  <si>
    <t>42 Rashodi za nabavu proizvedene dugotrajne imovine</t>
  </si>
  <si>
    <t>131 Ulaganje u zdravstvo iznad standarda</t>
  </si>
  <si>
    <t>A100050 Sufinanciranje ulaganja u zdravstvene ustanove</t>
  </si>
  <si>
    <t>0740 SluŽbe javnog zdravstva</t>
  </si>
  <si>
    <t>izvor: 03 Vlastiti prihodi</t>
  </si>
  <si>
    <t>31 Rashodi za zaposlene</t>
  </si>
  <si>
    <t>32 Materijalni rashodi</t>
  </si>
  <si>
    <t>34 Financijski rashodi</t>
  </si>
  <si>
    <t>0760 Poslovi i usluge zdravstva koji nisu drugdje svrstani</t>
  </si>
  <si>
    <t>51 Izdaci za dane zajmove</t>
  </si>
  <si>
    <t>A100183 Županijske javne potrebe u zdravstvu</t>
  </si>
  <si>
    <t>izvor: 01 Opći prihodi i primici</t>
  </si>
  <si>
    <t>41 Rashodi za nabavu neproizvedene dugotrajne imovine</t>
  </si>
  <si>
    <t>T1000100 Specijalističko usavršavanje</t>
  </si>
  <si>
    <t>149 Financiranje redovne djelatnosti iz HZZO-a</t>
  </si>
  <si>
    <t>A100140 Financiranje redovne djelatnosti iz HZZO-a</t>
  </si>
  <si>
    <t>0731 Usluge općih bolnica</t>
  </si>
  <si>
    <t>izvor: 433 PRIHODI ZA POSEBNE NAMJENE - HZZO</t>
  </si>
  <si>
    <t>45 Rashodi za dodatna ulaganja na nefinancijskoj imovini</t>
  </si>
  <si>
    <t>150 Prihodi za posebne namjene korisnika</t>
  </si>
  <si>
    <t>A100141 Prihodi za posebne namjene korisnika</t>
  </si>
  <si>
    <t>izvor: 432 PRIHODI ZA POSEBNE NAMJENE - korisnici</t>
  </si>
  <si>
    <t>161 Stručno osposobljavanje bez zasnivanja radnog odnosa - korisnici</t>
  </si>
  <si>
    <t>A100212B Mjera HZZ - pripravništvo</t>
  </si>
  <si>
    <t>izvor: 434 PRIHOD ZA POSEBNE NAMJENE - korisnici</t>
  </si>
  <si>
    <t>168 Prijenos sredstava iz nenadležnih proračuna</t>
  </si>
  <si>
    <t>A100162B Prijenos sredstava iz nenadležnih proračuna</t>
  </si>
  <si>
    <t>izvor: 503 POMOĆI IZ NENADLEŽNIH PRORAČUNA - KORISNICI</t>
  </si>
  <si>
    <t>Ostvarenje
 2022.</t>
  </si>
  <si>
    <t>Plan 
2023.</t>
  </si>
  <si>
    <t>Plan 
2024.</t>
  </si>
  <si>
    <t>Projekcija 
2025.</t>
  </si>
  <si>
    <t>Projekcija 
2026.</t>
  </si>
  <si>
    <t>72 Prihodi od prodaje proizvedene dugotrajne imovine</t>
  </si>
  <si>
    <t>izvor: 711 Prihodi od nefinancijske imovine i nadoknade štete s osnova osiguranja</t>
  </si>
  <si>
    <t>63 Pomoći iz inozemstva i od subjekata unutar općeg proračuna</t>
  </si>
  <si>
    <t>67 Prihodi iz nadležnog proračuna i od HZZO-a temeljem ugovornih obveza</t>
  </si>
  <si>
    <t>65 Prihodi od upravnih i administrativnih pristojbi, pristojbi po posebnim propisima i naknada</t>
  </si>
  <si>
    <t>81 Primljene otplate (povrati) glavnice danih zajmova</t>
  </si>
  <si>
    <t>68 Kazne, upravne mjere i ostali prihodi</t>
  </si>
  <si>
    <t>66 Prihodi od prodaje proizvoda i robe te pruženih usluga i prihodi od donacija te povrati po protestiranim jamstvima</t>
  </si>
  <si>
    <t>* Napomena: Iznosi u stupcima Izvršenje 2022. preračunavaju se iz kuna u eure prema fiksnom tečaju konverzije (1 EUR=7,53450 kuna) i po pravilima za preračunavanje i zaokruživanje.</t>
  </si>
  <si>
    <t>PRIJENOS VIŠKA / MANJKA U SLJEDEĆE RAZDOBLJE</t>
  </si>
  <si>
    <t>VIŠAK / MANJAK TEKUĆE GODINE</t>
  </si>
  <si>
    <t>VIŠAK / MANJAK IZ PRETHODNE(IH) GODINE KOJI ĆE SE RASPOREDITI / POKRITI</t>
  </si>
  <si>
    <t>PRIJENOS VIŠKA / MANJKA IZ PRETHODNE(IH) GODINE</t>
  </si>
  <si>
    <t>Projekcija proračuna
za 2026.</t>
  </si>
  <si>
    <t>Projekcija proračuna
za 2025.</t>
  </si>
  <si>
    <t>Proračun za 2024.</t>
  </si>
  <si>
    <t>Izvršenje 2022.*</t>
  </si>
  <si>
    <t>D) VIŠEGODIŠNJI PLAN URAVNOTEŽENJA</t>
  </si>
  <si>
    <t>VIŠAK / MANJAK + NETO FINANCIRANJE + PRIJENOS VIŠKA / MANJKA IZ PRETHODNE(IH) GODINE - PRIJENOS VIŠKA / MANJKA U SLJEDEĆE RAZDOBLJE</t>
  </si>
  <si>
    <t xml:space="preserve">C) PRENESENI VIŠAK ILI PRENESENI MANJAK </t>
  </si>
  <si>
    <t>VIŠAK / MANJAK + NETO FINANCIRANJE</t>
  </si>
  <si>
    <t>NETO FINANCIRANJE</t>
  </si>
  <si>
    <t>5 IZDACI ZA FINANCIJSKU IMOVINU I OTPLATE ZAJMOVA</t>
  </si>
  <si>
    <t>8 PRIMICI OD FINANCIJSKE IMOVINE I ZADUŽIVANJA</t>
  </si>
  <si>
    <t>B) SAŽETAK RAČUNA FINANCIRANJA</t>
  </si>
  <si>
    <t>RAZLIKA - VIŠAK / MANJAK</t>
  </si>
  <si>
    <t>4 RASHODI ZA NABAVU NEFINANCIJSKE IMOVINE</t>
  </si>
  <si>
    <t>3 RASHODI  POSLOVANJA</t>
  </si>
  <si>
    <t>RASHODI UKUPNO</t>
  </si>
  <si>
    <t>7 PRIHODI OD PRODAJE NEFINANCIJSKE IMOVINE</t>
  </si>
  <si>
    <t>6 PRIHODI POSLOVANJA</t>
  </si>
  <si>
    <t>PRIHODI UKUPNO</t>
  </si>
  <si>
    <t>EUR</t>
  </si>
  <si>
    <t>A) SAŽETAK RAČUNA PRIHODA I RASHODA</t>
  </si>
  <si>
    <t>I. OPĆI DIO</t>
  </si>
  <si>
    <t>FINANCIJSKI PLAN PRORAČUNSKOG KORISNIKA JEDINICE LOKALNE I PODRUČNE (REGIONALNE) SAMOUPRAVE 
ZA 2024. I PROJEKCIJA ZA 2025. I 2026. GODINU</t>
  </si>
  <si>
    <t>SVEUKUPNO IZDACI</t>
  </si>
  <si>
    <t>5 Izdaci za financijsku imovinu i otplate zajmova</t>
  </si>
  <si>
    <t>SVEUKUPNO PRIMICI</t>
  </si>
  <si>
    <t>8 Primici od financijske imovine i zaduživanja</t>
  </si>
  <si>
    <t>B. RAČUN FINANCIRANJA</t>
  </si>
  <si>
    <t>SVEUKUPNO RASHODI</t>
  </si>
  <si>
    <t>4 Rashodi za nabavu nefinancijske imovine</t>
  </si>
  <si>
    <t>3 Rashodi poslovanja</t>
  </si>
  <si>
    <t>SVEUKUPNO PRIHODI</t>
  </si>
  <si>
    <t>7 Prihodi od prodaje nefinancijske imovine</t>
  </si>
  <si>
    <t>6 Prihodi poslovanja</t>
  </si>
  <si>
    <t>A. RAČUN PRIHODA I RASHODA</t>
  </si>
  <si>
    <t>433 PRIHODI ZA POSEBNE NAMJENE - HZZO</t>
  </si>
  <si>
    <t>03 Vlastiti prihodi</t>
  </si>
  <si>
    <t>503 POMOĆI IZ NENADLEŽNIH PRORAČUNA - KORISNICI</t>
  </si>
  <si>
    <t>432 PRIHODI ZA POSEBNE NAMJENE - korisnici</t>
  </si>
  <si>
    <t>05 Pomoći</t>
  </si>
  <si>
    <t>01 Opći prihodi i primici</t>
  </si>
  <si>
    <t>434 PRIHOD ZA POSEBNE NAMJENE - korisnici</t>
  </si>
  <si>
    <t>711 Prihodi od nefinancijske imovine i nadoknade štete s osnova osiguranja</t>
  </si>
  <si>
    <t>076 Poslovi i usluge zdravstva koji nisu drugdje svrstani</t>
  </si>
  <si>
    <t>074 SluŽbe javnog zdravstva</t>
  </si>
  <si>
    <t>073 Bolničke sluŽbe</t>
  </si>
  <si>
    <t>071 Medicinski proizvodi, pribor i oprema</t>
  </si>
  <si>
    <t>funk. klas: 07 ZDRAVSTVO</t>
  </si>
  <si>
    <t>0 Javnost</t>
  </si>
  <si>
    <t>SVEUKUPNO RASHODI I IZDACI</t>
  </si>
  <si>
    <t>B. RAČUN FINANCIRANJA PREMA EKONOMSKOJ KLASIFIKACIJI</t>
  </si>
  <si>
    <t>Razred</t>
  </si>
  <si>
    <t>Skupina</t>
  </si>
  <si>
    <t>Naziv</t>
  </si>
  <si>
    <t>Izvršenje 2022.</t>
  </si>
  <si>
    <t>Plan za 2024.</t>
  </si>
  <si>
    <t>Projekcija 
za 2025.</t>
  </si>
  <si>
    <t>Projekcija 
za 2026.</t>
  </si>
  <si>
    <t>PRIMICI UKUPNO</t>
  </si>
  <si>
    <t>Primici od financijske imovine i zaduživanja</t>
  </si>
  <si>
    <t>IZDACI UKUPNO</t>
  </si>
  <si>
    <t>Izdaci za financijsku imovinu i otplate zajmova</t>
  </si>
  <si>
    <t xml:space="preserve">  81 Namjenski primici od zaduživanja</t>
  </si>
  <si>
    <t>8 Namjenski primici od zaduživanja</t>
  </si>
  <si>
    <t>Brojčana oznaka i naziv</t>
  </si>
  <si>
    <t>B. RAČUN FINANCIRANJA PREMA IZVORIMA FINANCIRANJA</t>
  </si>
  <si>
    <t>Izdaci za dane zajmove</t>
  </si>
  <si>
    <t>433 HZZO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</si>
</sst>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sz val="7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10"/>
      <color rgb="FFFFFFFF"/>
      <name val="Arial"/>
      <family val="2"/>
      <charset val="238"/>
    </font>
    <font>
      <sz val="7"/>
      <color rgb="FF000080"/>
      <name val="Verdana"/>
      <family val="2"/>
      <charset val="238"/>
    </font>
    <font>
      <b/>
      <sz val="10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CD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7.5"/>
      <color rgb="FF000080"/>
      <name val="Arial"/>
      <family val="2"/>
      <charset val="238"/>
    </font>
    <font>
      <sz val="13.5"/>
      <color rgb="FF000000"/>
      <name val="Microsoft Sans Serif"/>
      <family val="2"/>
      <charset val="238"/>
    </font>
    <font>
      <i/>
      <sz val="1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91970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3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10" xfId="0" applyFont="1" applyBorder="1" applyAlignment="1">
      <alignment horizontal="center" vertical="center" wrapText="1"/>
    </xf>
    <xf numFmtId="0" fontId="19" fillId="33" borderId="0" xfId="0" applyFont="1" applyFill="1"/>
    <xf numFmtId="0" fontId="21" fillId="33" borderId="11" xfId="0" applyFont="1" applyFill="1" applyBorder="1" applyAlignment="1">
      <alignment horizontal="left" wrapText="1"/>
    </xf>
    <xf numFmtId="4" fontId="21" fillId="33" borderId="11" xfId="0" applyNumberFormat="1" applyFont="1" applyFill="1" applyBorder="1" applyAlignment="1">
      <alignment horizontal="right" wrapText="1"/>
    </xf>
    <xf numFmtId="0" fontId="19" fillId="34" borderId="0" xfId="0" applyFont="1" applyFill="1"/>
    <xf numFmtId="0" fontId="23" fillId="34" borderId="11" xfId="0" applyFont="1" applyFill="1" applyBorder="1" applyAlignment="1">
      <alignment horizontal="left" wrapText="1"/>
    </xf>
    <xf numFmtId="4" fontId="23" fillId="34" borderId="11" xfId="0" applyNumberFormat="1" applyFont="1" applyFill="1" applyBorder="1" applyAlignment="1">
      <alignment horizontal="right" wrapText="1"/>
    </xf>
    <xf numFmtId="0" fontId="23" fillId="34" borderId="11" xfId="0" applyFont="1" applyFill="1" applyBorder="1" applyAlignment="1">
      <alignment horizontal="right" wrapText="1"/>
    </xf>
    <xf numFmtId="4" fontId="22" fillId="34" borderId="11" xfId="0" applyNumberFormat="1" applyFont="1" applyFill="1" applyBorder="1" applyAlignment="1">
      <alignment horizontal="right" wrapText="1"/>
    </xf>
    <xf numFmtId="0" fontId="19" fillId="35" borderId="0" xfId="0" applyFont="1" applyFill="1"/>
    <xf numFmtId="0" fontId="25" fillId="35" borderId="11" xfId="0" applyFont="1" applyFill="1" applyBorder="1" applyAlignment="1">
      <alignment horizontal="left" wrapText="1"/>
    </xf>
    <xf numFmtId="4" fontId="19" fillId="35" borderId="11" xfId="0" applyNumberFormat="1" applyFont="1" applyFill="1" applyBorder="1" applyAlignment="1">
      <alignment horizontal="right" wrapText="1"/>
    </xf>
    <xf numFmtId="4" fontId="25" fillId="35" borderId="11" xfId="0" applyNumberFormat="1" applyFont="1" applyFill="1" applyBorder="1" applyAlignment="1">
      <alignment horizontal="right" wrapText="1"/>
    </xf>
    <xf numFmtId="0" fontId="25" fillId="35" borderId="11" xfId="0" applyFont="1" applyFill="1" applyBorder="1" applyAlignment="1">
      <alignment horizontal="right" wrapText="1"/>
    </xf>
    <xf numFmtId="0" fontId="19" fillId="36" borderId="0" xfId="0" applyFont="1" applyFill="1"/>
    <xf numFmtId="0" fontId="25" fillId="36" borderId="11" xfId="0" applyFont="1" applyFill="1" applyBorder="1" applyAlignment="1">
      <alignment horizontal="left" wrapText="1"/>
    </xf>
    <xf numFmtId="4" fontId="19" fillId="36" borderId="11" xfId="0" applyNumberFormat="1" applyFont="1" applyFill="1" applyBorder="1" applyAlignment="1">
      <alignment horizontal="right" wrapText="1"/>
    </xf>
    <xf numFmtId="4" fontId="25" fillId="36" borderId="11" xfId="0" applyNumberFormat="1" applyFont="1" applyFill="1" applyBorder="1" applyAlignment="1">
      <alignment horizontal="right" wrapText="1"/>
    </xf>
    <xf numFmtId="0" fontId="19" fillId="36" borderId="11" xfId="0" applyFont="1" applyFill="1" applyBorder="1" applyAlignment="1">
      <alignment horizontal="right" wrapText="1"/>
    </xf>
    <xf numFmtId="0" fontId="25" fillId="36" borderId="11" xfId="0" applyFont="1" applyFill="1" applyBorder="1" applyAlignment="1">
      <alignment horizontal="right" wrapText="1"/>
    </xf>
    <xf numFmtId="0" fontId="19" fillId="37" borderId="0" xfId="0" applyFont="1" applyFill="1"/>
    <xf numFmtId="4" fontId="19" fillId="37" borderId="11" xfId="0" applyNumberFormat="1" applyFont="1" applyFill="1" applyBorder="1" applyAlignment="1">
      <alignment horizontal="right" wrapText="1"/>
    </xf>
    <xf numFmtId="0" fontId="19" fillId="37" borderId="11" xfId="0" applyFont="1" applyFill="1" applyBorder="1" applyAlignment="1">
      <alignment horizontal="right" wrapText="1"/>
    </xf>
    <xf numFmtId="0" fontId="19" fillId="38" borderId="0" xfId="0" applyFont="1" applyFill="1"/>
    <xf numFmtId="0" fontId="25" fillId="38" borderId="11" xfId="0" applyFont="1" applyFill="1" applyBorder="1" applyAlignment="1">
      <alignment horizontal="left" wrapText="1"/>
    </xf>
    <xf numFmtId="4" fontId="25" fillId="38" borderId="11" xfId="0" applyNumberFormat="1" applyFont="1" applyFill="1" applyBorder="1" applyAlignment="1">
      <alignment horizontal="right" wrapText="1"/>
    </xf>
    <xf numFmtId="0" fontId="24" fillId="37" borderId="11" xfId="0" applyFont="1" applyFill="1" applyBorder="1" applyAlignment="1">
      <alignment horizontal="left" wrapText="1"/>
    </xf>
    <xf numFmtId="4" fontId="24" fillId="37" borderId="11" xfId="0" applyNumberFormat="1" applyFont="1" applyFill="1" applyBorder="1" applyAlignment="1">
      <alignment horizontal="right" wrapText="1"/>
    </xf>
    <xf numFmtId="0" fontId="24" fillId="37" borderId="11" xfId="0" applyFont="1" applyFill="1" applyBorder="1" applyAlignment="1">
      <alignment horizontal="right" wrapText="1"/>
    </xf>
    <xf numFmtId="0" fontId="19" fillId="37" borderId="11" xfId="0" applyFont="1" applyFill="1" applyBorder="1" applyAlignment="1">
      <alignment wrapText="1"/>
    </xf>
    <xf numFmtId="0" fontId="24" fillId="37" borderId="11" xfId="0" applyFont="1" applyFill="1" applyBorder="1" applyAlignment="1">
      <alignment wrapText="1"/>
    </xf>
    <xf numFmtId="0" fontId="25" fillId="38" borderId="11" xfId="0" applyFont="1" applyFill="1" applyBorder="1" applyAlignment="1">
      <alignment wrapText="1"/>
    </xf>
    <xf numFmtId="0" fontId="19" fillId="36" borderId="11" xfId="0" applyFont="1" applyFill="1" applyBorder="1" applyAlignment="1">
      <alignment wrapText="1"/>
    </xf>
    <xf numFmtId="0" fontId="25" fillId="36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0" fontId="25" fillId="35" borderId="11" xfId="0" applyFont="1" applyFill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left"/>
    </xf>
    <xf numFmtId="0" fontId="23" fillId="34" borderId="11" xfId="0" applyFont="1" applyFill="1" applyBorder="1" applyAlignment="1">
      <alignment horizontal="left"/>
    </xf>
    <xf numFmtId="0" fontId="25" fillId="35" borderId="11" xfId="0" applyFont="1" applyFill="1" applyBorder="1" applyAlignment="1">
      <alignment horizontal="left"/>
    </xf>
    <xf numFmtId="0" fontId="25" fillId="36" borderId="11" xfId="0" applyFont="1" applyFill="1" applyBorder="1" applyAlignment="1">
      <alignment horizontal="left"/>
    </xf>
    <xf numFmtId="0" fontId="26" fillId="37" borderId="11" xfId="0" applyFont="1" applyFill="1" applyBorder="1" applyAlignment="1">
      <alignment horizontal="left"/>
    </xf>
    <xf numFmtId="0" fontId="25" fillId="38" borderId="11" xfId="0" applyFont="1" applyFill="1" applyBorder="1" applyAlignment="1">
      <alignment horizontal="left"/>
    </xf>
    <xf numFmtId="0" fontId="24" fillId="37" borderId="11" xfId="0" applyFont="1" applyFill="1" applyBorder="1" applyAlignment="1">
      <alignment horizontal="left"/>
    </xf>
    <xf numFmtId="43" fontId="20" fillId="0" borderId="10" xfId="1" applyFont="1" applyBorder="1" applyAlignment="1">
      <alignment horizontal="center" vertical="center" wrapText="1"/>
    </xf>
    <xf numFmtId="43" fontId="21" fillId="33" borderId="11" xfId="1" applyFont="1" applyFill="1" applyBorder="1" applyAlignment="1">
      <alignment horizontal="right" wrapText="1"/>
    </xf>
    <xf numFmtId="43" fontId="23" fillId="34" borderId="11" xfId="1" applyFont="1" applyFill="1" applyBorder="1" applyAlignment="1">
      <alignment horizontal="right" wrapText="1"/>
    </xf>
    <xf numFmtId="43" fontId="25" fillId="35" borderId="11" xfId="1" applyFont="1" applyFill="1" applyBorder="1" applyAlignment="1">
      <alignment horizontal="right" wrapText="1"/>
    </xf>
    <xf numFmtId="43" fontId="25" fillId="36" borderId="11" xfId="1" applyFont="1" applyFill="1" applyBorder="1" applyAlignment="1">
      <alignment horizontal="right" wrapText="1"/>
    </xf>
    <xf numFmtId="43" fontId="26" fillId="37" borderId="11" xfId="1" applyFont="1" applyFill="1" applyBorder="1" applyAlignment="1">
      <alignment horizontal="right" wrapText="1"/>
    </xf>
    <xf numFmtId="43" fontId="25" fillId="38" borderId="11" xfId="1" applyFont="1" applyFill="1" applyBorder="1" applyAlignment="1">
      <alignment horizontal="right" wrapText="1"/>
    </xf>
    <xf numFmtId="43" fontId="24" fillId="37" borderId="11" xfId="1" applyFont="1" applyFill="1" applyBorder="1" applyAlignment="1">
      <alignment horizontal="right" wrapText="1"/>
    </xf>
    <xf numFmtId="43" fontId="24" fillId="37" borderId="11" xfId="1" applyFont="1" applyFill="1" applyBorder="1" applyAlignment="1">
      <alignment wrapText="1"/>
    </xf>
    <xf numFmtId="43" fontId="26" fillId="37" borderId="11" xfId="1" applyFont="1" applyFill="1" applyBorder="1" applyAlignment="1">
      <alignment wrapText="1"/>
    </xf>
    <xf numFmtId="43" fontId="25" fillId="38" borderId="11" xfId="1" applyFont="1" applyFill="1" applyBorder="1" applyAlignment="1">
      <alignment wrapText="1"/>
    </xf>
    <xf numFmtId="43" fontId="25" fillId="36" borderId="11" xfId="1" applyFont="1" applyFill="1" applyBorder="1" applyAlignment="1">
      <alignment wrapText="1"/>
    </xf>
    <xf numFmtId="43" fontId="25" fillId="35" borderId="11" xfId="1" applyFont="1" applyFill="1" applyBorder="1" applyAlignment="1">
      <alignment wrapText="1"/>
    </xf>
    <xf numFmtId="43" fontId="18" fillId="0" borderId="0" xfId="1" applyFont="1"/>
    <xf numFmtId="3" fontId="29" fillId="39" borderId="12" xfId="0" quotePrefix="1" applyNumberFormat="1" applyFont="1" applyFill="1" applyBorder="1" applyAlignment="1">
      <alignment horizontal="right"/>
    </xf>
    <xf numFmtId="3" fontId="29" fillId="39" borderId="13" xfId="0" quotePrefix="1" applyNumberFormat="1" applyFont="1" applyFill="1" applyBorder="1" applyAlignment="1">
      <alignment horizontal="right"/>
    </xf>
    <xf numFmtId="3" fontId="31" fillId="40" borderId="12" xfId="0" applyNumberFormat="1" applyFont="1" applyFill="1" applyBorder="1" applyAlignment="1">
      <alignment horizontal="right" wrapText="1"/>
    </xf>
    <xf numFmtId="3" fontId="31" fillId="40" borderId="13" xfId="0" quotePrefix="1" applyNumberFormat="1" applyFont="1" applyFill="1" applyBorder="1" applyAlignment="1">
      <alignment horizontal="right"/>
    </xf>
    <xf numFmtId="0" fontId="31" fillId="41" borderId="12" xfId="0" applyFont="1" applyFill="1" applyBorder="1" applyAlignment="1">
      <alignment horizontal="center" vertical="center" wrapText="1"/>
    </xf>
    <xf numFmtId="0" fontId="31" fillId="0" borderId="14" xfId="0" quotePrefix="1" applyFont="1" applyBorder="1" applyAlignment="1">
      <alignment horizontal="left"/>
    </xf>
    <xf numFmtId="0" fontId="31" fillId="0" borderId="14" xfId="0" quotePrefix="1" applyFont="1" applyBorder="1" applyAlignment="1">
      <alignment horizontal="center" wrapText="1"/>
    </xf>
    <xf numFmtId="0" fontId="31" fillId="0" borderId="14" xfId="0" quotePrefix="1" applyFont="1" applyBorder="1" applyAlignment="1">
      <alignment horizontal="left" wrapText="1"/>
    </xf>
    <xf numFmtId="0" fontId="31" fillId="0" borderId="13" xfId="0" quotePrefix="1" applyFont="1" applyBorder="1" applyAlignment="1">
      <alignment horizontal="left" wrapText="1"/>
    </xf>
    <xf numFmtId="0" fontId="30" fillId="0" borderId="0" xfId="0" applyFont="1"/>
    <xf numFmtId="0" fontId="32" fillId="0" borderId="0" xfId="0" applyFont="1" applyAlignment="1">
      <alignment horizontal="center" vertical="center" wrapText="1"/>
    </xf>
    <xf numFmtId="0" fontId="33" fillId="0" borderId="0" xfId="0" quotePrefix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3" fontId="31" fillId="39" borderId="12" xfId="0" quotePrefix="1" applyNumberFormat="1" applyFont="1" applyFill="1" applyBorder="1" applyAlignment="1">
      <alignment horizontal="right"/>
    </xf>
    <xf numFmtId="3" fontId="31" fillId="39" borderId="13" xfId="0" quotePrefix="1" applyNumberFormat="1" applyFont="1" applyFill="1" applyBorder="1" applyAlignment="1">
      <alignment horizontal="right"/>
    </xf>
    <xf numFmtId="0" fontId="29" fillId="41" borderId="12" xfId="0" applyFont="1" applyFill="1" applyBorder="1" applyAlignment="1">
      <alignment horizontal="center" vertical="center" wrapText="1"/>
    </xf>
    <xf numFmtId="0" fontId="29" fillId="0" borderId="14" xfId="0" quotePrefix="1" applyFont="1" applyBorder="1" applyAlignment="1">
      <alignment horizontal="left"/>
    </xf>
    <xf numFmtId="0" fontId="29" fillId="0" borderId="14" xfId="0" quotePrefix="1" applyFont="1" applyBorder="1" applyAlignment="1">
      <alignment horizontal="center" wrapText="1"/>
    </xf>
    <xf numFmtId="0" fontId="29" fillId="0" borderId="14" xfId="0" quotePrefix="1" applyFont="1" applyBorder="1" applyAlignment="1">
      <alignment horizontal="left" wrapText="1"/>
    </xf>
    <xf numFmtId="0" fontId="29" fillId="0" borderId="13" xfId="0" quotePrefix="1" applyFont="1" applyBorder="1" applyAlignment="1">
      <alignment horizontal="left" wrapText="1"/>
    </xf>
    <xf numFmtId="0" fontId="36" fillId="0" borderId="0" xfId="0" applyFont="1" applyAlignment="1">
      <alignment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/>
    <xf numFmtId="0" fontId="39" fillId="0" borderId="0" xfId="0" applyFont="1" applyAlignment="1">
      <alignment horizontal="center" vertical="center" wrapText="1"/>
    </xf>
    <xf numFmtId="0" fontId="40" fillId="0" borderId="0" xfId="0" quotePrefix="1" applyFont="1" applyAlignment="1">
      <alignment horizontal="center" vertical="center" wrapText="1"/>
    </xf>
    <xf numFmtId="3" fontId="29" fillId="39" borderId="12" xfId="0" applyNumberFormat="1" applyFont="1" applyFill="1" applyBorder="1" applyAlignment="1">
      <alignment horizontal="right"/>
    </xf>
    <xf numFmtId="3" fontId="29" fillId="0" borderId="12" xfId="0" applyNumberFormat="1" applyFont="1" applyBorder="1" applyAlignment="1">
      <alignment horizontal="right" wrapText="1"/>
    </xf>
    <xf numFmtId="3" fontId="29" fillId="0" borderId="12" xfId="0" applyNumberFormat="1" applyFont="1" applyBorder="1" applyAlignment="1">
      <alignment horizontal="right"/>
    </xf>
    <xf numFmtId="0" fontId="40" fillId="0" borderId="0" xfId="0" applyFont="1" applyAlignment="1">
      <alignment horizontal="center" vertical="center" wrapText="1"/>
    </xf>
    <xf numFmtId="0" fontId="30" fillId="39" borderId="14" xfId="0" applyFont="1" applyFill="1" applyBorder="1" applyAlignment="1">
      <alignment vertical="center"/>
    </xf>
    <xf numFmtId="0" fontId="31" fillId="39" borderId="13" xfId="0" applyFont="1" applyFill="1" applyBorder="1" applyAlignment="1">
      <alignment horizontal="left" vertical="center"/>
    </xf>
    <xf numFmtId="0" fontId="41" fillId="0" borderId="16" xfId="0" applyFont="1" applyBorder="1" applyAlignment="1">
      <alignment horizontal="right" vertical="center"/>
    </xf>
    <xf numFmtId="0" fontId="16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left" wrapText="1"/>
    </xf>
    <xf numFmtId="0" fontId="38" fillId="0" borderId="0" xfId="0" applyFont="1" applyAlignment="1">
      <alignment vertical="center" wrapText="1"/>
    </xf>
    <xf numFmtId="0" fontId="23" fillId="34" borderId="11" xfId="0" applyFont="1" applyFill="1" applyBorder="1" applyAlignment="1">
      <alignment wrapText="1"/>
    </xf>
    <xf numFmtId="4" fontId="43" fillId="34" borderId="11" xfId="0" applyNumberFormat="1" applyFont="1" applyFill="1" applyBorder="1" applyAlignment="1">
      <alignment horizontal="right" wrapText="1"/>
    </xf>
    <xf numFmtId="0" fontId="43" fillId="34" borderId="11" xfId="0" applyFont="1" applyFill="1" applyBorder="1" applyAlignment="1">
      <alignment horizontal="left" wrapText="1"/>
    </xf>
    <xf numFmtId="0" fontId="22" fillId="34" borderId="11" xfId="0" applyFont="1" applyFill="1" applyBorder="1" applyAlignment="1">
      <alignment wrapText="1"/>
    </xf>
    <xf numFmtId="0" fontId="43" fillId="34" borderId="11" xfId="0" applyFont="1" applyFill="1" applyBorder="1" applyAlignment="1">
      <alignment horizontal="right" wrapText="1"/>
    </xf>
    <xf numFmtId="4" fontId="25" fillId="37" borderId="11" xfId="0" applyNumberFormat="1" applyFont="1" applyFill="1" applyBorder="1" applyAlignment="1">
      <alignment horizontal="right" wrapText="1"/>
    </xf>
    <xf numFmtId="0" fontId="25" fillId="37" borderId="11" xfId="0" applyFont="1" applyFill="1" applyBorder="1" applyAlignment="1">
      <alignment horizontal="left" wrapText="1"/>
    </xf>
    <xf numFmtId="4" fontId="44" fillId="37" borderId="11" xfId="0" applyNumberFormat="1" applyFont="1" applyFill="1" applyBorder="1" applyAlignment="1">
      <alignment horizontal="right" wrapText="1"/>
    </xf>
    <xf numFmtId="0" fontId="44" fillId="37" borderId="11" xfId="0" applyFont="1" applyFill="1" applyBorder="1" applyAlignment="1">
      <alignment horizontal="left" wrapText="1"/>
    </xf>
    <xf numFmtId="0" fontId="29" fillId="40" borderId="12" xfId="0" applyFont="1" applyFill="1" applyBorder="1" applyAlignment="1">
      <alignment horizontal="center" vertical="center" wrapText="1"/>
    </xf>
    <xf numFmtId="0" fontId="29" fillId="40" borderId="15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0" fontId="31" fillId="41" borderId="12" xfId="0" applyFont="1" applyFill="1" applyBorder="1" applyAlignment="1">
      <alignment horizontal="left" vertical="center" wrapText="1"/>
    </xf>
    <xf numFmtId="3" fontId="38" fillId="41" borderId="15" xfId="0" applyNumberFormat="1" applyFont="1" applyFill="1" applyBorder="1" applyAlignment="1">
      <alignment horizontal="right"/>
    </xf>
    <xf numFmtId="3" fontId="38" fillId="41" borderId="12" xfId="0" applyNumberFormat="1" applyFont="1" applyFill="1" applyBorder="1" applyAlignment="1">
      <alignment horizontal="right"/>
    </xf>
    <xf numFmtId="0" fontId="30" fillId="41" borderId="12" xfId="0" applyFont="1" applyFill="1" applyBorder="1" applyAlignment="1">
      <alignment horizontal="left" vertical="center" wrapText="1"/>
    </xf>
    <xf numFmtId="0" fontId="30" fillId="41" borderId="15" xfId="0" applyFont="1" applyFill="1" applyBorder="1" applyAlignment="1">
      <alignment horizontal="left" vertical="center" wrapText="1"/>
    </xf>
    <xf numFmtId="0" fontId="31" fillId="41" borderId="12" xfId="0" applyFont="1" applyFill="1" applyBorder="1" applyAlignment="1">
      <alignment horizontal="left" vertical="center"/>
    </xf>
    <xf numFmtId="0" fontId="31" fillId="41" borderId="12" xfId="0" applyFont="1" applyFill="1" applyBorder="1" applyAlignment="1">
      <alignment vertical="center" wrapText="1"/>
    </xf>
    <xf numFmtId="0" fontId="30" fillId="41" borderId="12" xfId="0" applyFont="1" applyFill="1" applyBorder="1" applyAlignment="1">
      <alignment vertical="center" wrapText="1"/>
    </xf>
    <xf numFmtId="3" fontId="38" fillId="41" borderId="12" xfId="0" applyNumberFormat="1" applyFont="1" applyFill="1" applyBorder="1" applyAlignment="1">
      <alignment horizontal="right" wrapText="1"/>
    </xf>
    <xf numFmtId="0" fontId="45" fillId="41" borderId="12" xfId="0" quotePrefix="1" applyFont="1" applyFill="1" applyBorder="1" applyAlignment="1">
      <alignment horizontal="left" vertical="center"/>
    </xf>
    <xf numFmtId="0" fontId="45" fillId="41" borderId="12" xfId="0" quotePrefix="1" applyFont="1" applyFill="1" applyBorder="1" applyAlignment="1">
      <alignment horizontal="left" vertical="center" wrapText="1"/>
    </xf>
    <xf numFmtId="43" fontId="29" fillId="0" borderId="12" xfId="1" applyFont="1" applyBorder="1" applyAlignment="1">
      <alignment horizontal="center" vertical="center" wrapText="1"/>
    </xf>
    <xf numFmtId="43" fontId="38" fillId="41" borderId="12" xfId="1" applyFont="1" applyFill="1" applyBorder="1" applyAlignment="1">
      <alignment horizontal="right"/>
    </xf>
    <xf numFmtId="3" fontId="29" fillId="41" borderId="15" xfId="0" applyNumberFormat="1" applyFont="1" applyFill="1" applyBorder="1" applyAlignment="1">
      <alignment horizontal="right"/>
    </xf>
    <xf numFmtId="43" fontId="38" fillId="41" borderId="15" xfId="1" applyFont="1" applyFill="1" applyBorder="1" applyAlignment="1">
      <alignment horizontal="right"/>
    </xf>
    <xf numFmtId="43" fontId="30" fillId="41" borderId="12" xfId="1" applyFont="1" applyFill="1" applyBorder="1" applyAlignment="1">
      <alignment horizontal="left" vertical="center" wrapText="1"/>
    </xf>
    <xf numFmtId="3" fontId="38" fillId="41" borderId="0" xfId="0" applyNumberFormat="1" applyFont="1" applyFill="1" applyAlignment="1">
      <alignment horizontal="right"/>
    </xf>
    <xf numFmtId="3" fontId="38" fillId="41" borderId="0" xfId="0" applyNumberFormat="1" applyFont="1" applyFill="1" applyAlignment="1">
      <alignment horizontal="right" wrapText="1"/>
    </xf>
    <xf numFmtId="0" fontId="31" fillId="40" borderId="13" xfId="0" applyFont="1" applyFill="1" applyBorder="1" applyAlignment="1">
      <alignment horizontal="left" vertical="center" wrapText="1"/>
    </xf>
    <xf numFmtId="0" fontId="31" fillId="40" borderId="14" xfId="0" applyFont="1" applyFill="1" applyBorder="1" applyAlignment="1">
      <alignment horizontal="left" vertical="center" wrapText="1"/>
    </xf>
    <xf numFmtId="0" fontId="31" fillId="40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1" fillId="39" borderId="13" xfId="0" quotePrefix="1" applyFont="1" applyFill="1" applyBorder="1" applyAlignment="1">
      <alignment horizontal="left" vertical="center" wrapText="1"/>
    </xf>
    <xf numFmtId="0" fontId="30" fillId="39" borderId="14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1" fillId="0" borderId="13" xfId="0" quotePrefix="1" applyFont="1" applyBorder="1" applyAlignment="1">
      <alignment horizontal="left" vertical="center"/>
    </xf>
    <xf numFmtId="0" fontId="30" fillId="0" borderId="14" xfId="0" applyFont="1" applyBorder="1" applyAlignment="1">
      <alignment vertical="center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31" fillId="39" borderId="13" xfId="0" applyFont="1" applyFill="1" applyBorder="1" applyAlignment="1">
      <alignment horizontal="left" vertical="center" wrapText="1"/>
    </xf>
    <xf numFmtId="0" fontId="31" fillId="39" borderId="14" xfId="0" applyFont="1" applyFill="1" applyBorder="1" applyAlignment="1">
      <alignment horizontal="left" vertical="center" wrapText="1"/>
    </xf>
    <xf numFmtId="0" fontId="31" fillId="39" borderId="15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30" fillId="39" borderId="14" xfId="0" applyFont="1" applyFill="1" applyBorder="1" applyAlignment="1">
      <alignment vertical="center"/>
    </xf>
    <xf numFmtId="0" fontId="31" fillId="0" borderId="13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center" wrapText="1"/>
    </xf>
    <xf numFmtId="0" fontId="31" fillId="0" borderId="13" xfId="0" quotePrefix="1" applyFont="1" applyBorder="1" applyAlignment="1">
      <alignment horizontal="left" vertical="center" wrapText="1"/>
    </xf>
  </cellXfs>
  <cellStyles count="43">
    <cellStyle name="20% - Isticanje1" xfId="20" builtinId="30" customBuiltin="1"/>
    <cellStyle name="20% - Isticanje2" xfId="24" builtinId="34" customBuiltin="1"/>
    <cellStyle name="20% - Isticanje3" xfId="28" builtinId="38" customBuiltin="1"/>
    <cellStyle name="20% - Isticanje4" xfId="32" builtinId="42" customBuiltin="1"/>
    <cellStyle name="20% - Isticanje5" xfId="36" builtinId="46" customBuiltin="1"/>
    <cellStyle name="20% - Isticanje6" xfId="40" builtinId="50" customBuiltin="1"/>
    <cellStyle name="40% - Isticanje1" xfId="21" builtinId="31" customBuiltin="1"/>
    <cellStyle name="40% - Isticanje2" xfId="25" builtinId="35" customBuiltin="1"/>
    <cellStyle name="40% - Isticanje3" xfId="29" builtinId="39" customBuiltin="1"/>
    <cellStyle name="40% - Isticanje4" xfId="33" builtinId="43" customBuiltin="1"/>
    <cellStyle name="40% - Isticanje5" xfId="37" builtinId="47" customBuiltin="1"/>
    <cellStyle name="40% - Isticanje6" xfId="41" builtinId="51" customBuiltin="1"/>
    <cellStyle name="60% - Isticanje1" xfId="22" builtinId="32" customBuiltin="1"/>
    <cellStyle name="60% - Isticanje2" xfId="26" builtinId="36" customBuiltin="1"/>
    <cellStyle name="60% - Isticanje3" xfId="30" builtinId="40" customBuiltin="1"/>
    <cellStyle name="60% - Isticanje4" xfId="34" builtinId="44" customBuiltin="1"/>
    <cellStyle name="60% - Isticanje5" xfId="38" builtinId="48" customBuiltin="1"/>
    <cellStyle name="60% - Isticanje6" xfId="42" builtinId="52" customBuiltin="1"/>
    <cellStyle name="Bilješka" xfId="16" builtinId="10" customBuiltin="1"/>
    <cellStyle name="Dobro" xfId="7" builtinId="26" customBuiltin="1"/>
    <cellStyle name="Isticanje1" xfId="19" builtinId="29" customBuiltin="1"/>
    <cellStyle name="Isticanje2" xfId="23" builtinId="33" customBuiltin="1"/>
    <cellStyle name="Isticanje3" xfId="27" builtinId="37" customBuiltin="1"/>
    <cellStyle name="Isticanje4" xfId="31" builtinId="41" customBuiltin="1"/>
    <cellStyle name="Isticanje5" xfId="35" builtinId="45" customBuiltin="1"/>
    <cellStyle name="Isticanje6" xfId="39" builtinId="49" customBuiltin="1"/>
    <cellStyle name="Izlaz" xfId="11" builtinId="21" customBuiltin="1"/>
    <cellStyle name="Izračun" xfId="12" builtinId="22" customBuiltin="1"/>
    <cellStyle name="Loše" xfId="8" builtinId="27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eutralno" xfId="9" builtinId="28" customBuiltin="1"/>
    <cellStyle name="Normalno" xfId="0" builtinId="0"/>
    <cellStyle name="Povezana ćelija" xfId="13" builtinId="24" customBuiltin="1"/>
    <cellStyle name="Provjera ćelije" xfId="14" builtinId="23" customBuiltin="1"/>
    <cellStyle name="Tekst objašnjenja" xfId="17" builtinId="53" customBuiltin="1"/>
    <cellStyle name="Tekst upozorenja" xfId="15" builtinId="11" customBuiltin="1"/>
    <cellStyle name="Ukupni zbroj" xfId="18" builtinId="25" customBuiltin="1"/>
    <cellStyle name="Unos" xfId="10" builtinId="20" customBuiltin="1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topLeftCell="A13" workbookViewId="0">
      <selection activeCell="A24" sqref="A24:J24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38" t="s">
        <v>85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0" ht="15.75" x14ac:dyDescent="0.25">
      <c r="A3" s="138" t="s">
        <v>84</v>
      </c>
      <c r="B3" s="138"/>
      <c r="C3" s="138"/>
      <c r="D3" s="138"/>
      <c r="E3" s="138"/>
      <c r="F3" s="138"/>
      <c r="G3" s="138"/>
      <c r="H3" s="138"/>
      <c r="I3" s="148"/>
      <c r="J3" s="148"/>
    </row>
    <row r="4" spans="1:10" ht="18" x14ac:dyDescent="0.25">
      <c r="A4" s="90"/>
      <c r="B4" s="90"/>
      <c r="C4" s="90"/>
      <c r="D4" s="90"/>
      <c r="E4" s="90"/>
      <c r="F4" s="90"/>
      <c r="G4" s="90"/>
      <c r="H4" s="90"/>
      <c r="I4" s="98"/>
      <c r="J4" s="98"/>
    </row>
    <row r="5" spans="1:10" ht="15.75" x14ac:dyDescent="0.25">
      <c r="A5" s="138" t="s">
        <v>83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0" ht="18" x14ac:dyDescent="0.25">
      <c r="A6" s="97"/>
      <c r="B6" s="96"/>
      <c r="C6" s="96"/>
      <c r="D6" s="96"/>
      <c r="E6" s="95"/>
      <c r="F6" s="94"/>
      <c r="G6" s="94"/>
      <c r="H6" s="94"/>
      <c r="I6" s="94"/>
      <c r="J6" s="93" t="s">
        <v>82</v>
      </c>
    </row>
    <row r="7" spans="1:10" ht="25.5" x14ac:dyDescent="0.25">
      <c r="A7" s="81"/>
      <c r="B7" s="80"/>
      <c r="C7" s="80"/>
      <c r="D7" s="79"/>
      <c r="E7" s="78"/>
      <c r="F7" s="77" t="s">
        <v>66</v>
      </c>
      <c r="G7" s="77" t="s">
        <v>2</v>
      </c>
      <c r="H7" s="77" t="s">
        <v>65</v>
      </c>
      <c r="I7" s="77" t="s">
        <v>64</v>
      </c>
      <c r="J7" s="77" t="s">
        <v>63</v>
      </c>
    </row>
    <row r="8" spans="1:10" x14ac:dyDescent="0.25">
      <c r="A8" s="144" t="s">
        <v>81</v>
      </c>
      <c r="B8" s="137"/>
      <c r="C8" s="137"/>
      <c r="D8" s="137"/>
      <c r="E8" s="149"/>
      <c r="F8" s="87">
        <f>F9+F10</f>
        <v>3787455.2</v>
      </c>
      <c r="G8" s="87">
        <f>G9+G10</f>
        <v>4595262</v>
      </c>
      <c r="H8" s="87">
        <f>H9+H10</f>
        <v>3247746</v>
      </c>
      <c r="I8" s="87">
        <f>I9+I10</f>
        <v>3247746</v>
      </c>
      <c r="J8" s="87">
        <f>J9+J10</f>
        <v>3247746</v>
      </c>
    </row>
    <row r="9" spans="1:10" x14ac:dyDescent="0.25">
      <c r="A9" s="150" t="s">
        <v>80</v>
      </c>
      <c r="B9" s="151"/>
      <c r="C9" s="151"/>
      <c r="D9" s="151"/>
      <c r="E9" s="141"/>
      <c r="F9" s="89">
        <v>3781841.48</v>
      </c>
      <c r="G9" s="89">
        <v>4595262</v>
      </c>
      <c r="H9" s="89">
        <v>3247746</v>
      </c>
      <c r="I9" s="89">
        <v>3247746</v>
      </c>
      <c r="J9" s="89">
        <v>3247746</v>
      </c>
    </row>
    <row r="10" spans="1:10" x14ac:dyDescent="0.25">
      <c r="A10" s="140" t="s">
        <v>79</v>
      </c>
      <c r="B10" s="141"/>
      <c r="C10" s="141"/>
      <c r="D10" s="141"/>
      <c r="E10" s="141"/>
      <c r="F10" s="89">
        <v>5613.72</v>
      </c>
      <c r="G10" s="89"/>
      <c r="H10" s="89"/>
      <c r="I10" s="89"/>
      <c r="J10" s="88"/>
    </row>
    <row r="11" spans="1:10" x14ac:dyDescent="0.25">
      <c r="A11" s="92" t="s">
        <v>78</v>
      </c>
      <c r="B11" s="91"/>
      <c r="C11" s="91"/>
      <c r="D11" s="91"/>
      <c r="E11" s="91"/>
      <c r="F11" s="87">
        <f>F12+F13</f>
        <v>3125509.29</v>
      </c>
      <c r="G11" s="87">
        <f>G12+G13</f>
        <v>4595262</v>
      </c>
      <c r="H11" s="87">
        <f>H12+H13</f>
        <v>3247746</v>
      </c>
      <c r="I11" s="87">
        <f>I12+I13</f>
        <v>3247746</v>
      </c>
      <c r="J11" s="87">
        <f>J12+J13</f>
        <v>3247746</v>
      </c>
    </row>
    <row r="12" spans="1:10" x14ac:dyDescent="0.25">
      <c r="A12" s="152" t="s">
        <v>77</v>
      </c>
      <c r="B12" s="151"/>
      <c r="C12" s="151"/>
      <c r="D12" s="151"/>
      <c r="E12" s="151"/>
      <c r="F12" s="89">
        <v>2883563.83</v>
      </c>
      <c r="G12" s="89">
        <v>4073656</v>
      </c>
      <c r="H12" s="89">
        <v>2975028</v>
      </c>
      <c r="I12" s="89">
        <v>2904028</v>
      </c>
      <c r="J12" s="88">
        <v>2975028</v>
      </c>
    </row>
    <row r="13" spans="1:10" x14ac:dyDescent="0.25">
      <c r="A13" s="140" t="s">
        <v>76</v>
      </c>
      <c r="B13" s="141"/>
      <c r="C13" s="141"/>
      <c r="D13" s="141"/>
      <c r="E13" s="141"/>
      <c r="F13" s="89">
        <v>241945.46</v>
      </c>
      <c r="G13" s="89">
        <v>521606</v>
      </c>
      <c r="H13" s="89">
        <v>272718</v>
      </c>
      <c r="I13" s="89">
        <v>343718</v>
      </c>
      <c r="J13" s="88">
        <v>272718</v>
      </c>
    </row>
    <row r="14" spans="1:10" x14ac:dyDescent="0.25">
      <c r="A14" s="136" t="s">
        <v>75</v>
      </c>
      <c r="B14" s="137"/>
      <c r="C14" s="137"/>
      <c r="D14" s="137"/>
      <c r="E14" s="137"/>
      <c r="F14" s="87">
        <f>F8-F11</f>
        <v>661945.91000000015</v>
      </c>
      <c r="G14" s="87">
        <f>G8-G11</f>
        <v>0</v>
      </c>
      <c r="H14" s="87">
        <f>H8-H11</f>
        <v>0</v>
      </c>
      <c r="I14" s="87">
        <f>I8-I11</f>
        <v>0</v>
      </c>
      <c r="J14" s="87">
        <f>J8-J11</f>
        <v>0</v>
      </c>
    </row>
    <row r="15" spans="1:10" ht="18" x14ac:dyDescent="0.25">
      <c r="A15" s="90"/>
      <c r="B15" s="85"/>
      <c r="C15" s="85"/>
      <c r="D15" s="85"/>
      <c r="E15" s="85"/>
      <c r="F15" s="85"/>
      <c r="G15" s="85"/>
      <c r="H15" s="84"/>
      <c r="I15" s="84"/>
      <c r="J15" s="84"/>
    </row>
    <row r="16" spans="1:10" ht="15.75" x14ac:dyDescent="0.25">
      <c r="A16" s="138" t="s">
        <v>74</v>
      </c>
      <c r="B16" s="139"/>
      <c r="C16" s="139"/>
      <c r="D16" s="139"/>
      <c r="E16" s="139"/>
      <c r="F16" s="139"/>
      <c r="G16" s="139"/>
      <c r="H16" s="139"/>
      <c r="I16" s="139"/>
      <c r="J16" s="139"/>
    </row>
    <row r="17" spans="1:10" ht="18" x14ac:dyDescent="0.25">
      <c r="A17" s="90"/>
      <c r="B17" s="85"/>
      <c r="C17" s="85"/>
      <c r="D17" s="85"/>
      <c r="E17" s="85"/>
      <c r="F17" s="85"/>
      <c r="G17" s="85"/>
      <c r="H17" s="84"/>
      <c r="I17" s="84"/>
      <c r="J17" s="84"/>
    </row>
    <row r="18" spans="1:10" ht="25.5" x14ac:dyDescent="0.25">
      <c r="A18" s="81"/>
      <c r="B18" s="80"/>
      <c r="C18" s="80"/>
      <c r="D18" s="79"/>
      <c r="E18" s="78"/>
      <c r="F18" s="77" t="s">
        <v>66</v>
      </c>
      <c r="G18" s="77" t="s">
        <v>2</v>
      </c>
      <c r="H18" s="77" t="s">
        <v>65</v>
      </c>
      <c r="I18" s="77" t="s">
        <v>64</v>
      </c>
      <c r="J18" s="77" t="s">
        <v>63</v>
      </c>
    </row>
    <row r="19" spans="1:10" x14ac:dyDescent="0.25">
      <c r="A19" s="140" t="s">
        <v>73</v>
      </c>
      <c r="B19" s="141"/>
      <c r="C19" s="141"/>
      <c r="D19" s="141"/>
      <c r="E19" s="141"/>
      <c r="F19" s="89"/>
      <c r="G19" s="89">
        <v>159267</v>
      </c>
      <c r="H19" s="89"/>
      <c r="I19" s="89"/>
      <c r="J19" s="88"/>
    </row>
    <row r="20" spans="1:10" x14ac:dyDescent="0.25">
      <c r="A20" s="140" t="s">
        <v>72</v>
      </c>
      <c r="B20" s="141"/>
      <c r="C20" s="141"/>
      <c r="D20" s="141"/>
      <c r="E20" s="141"/>
      <c r="F20" s="89">
        <v>318534.74</v>
      </c>
      <c r="G20" s="89">
        <v>159267</v>
      </c>
      <c r="H20" s="89"/>
      <c r="I20" s="89"/>
      <c r="J20" s="88"/>
    </row>
    <row r="21" spans="1:10" x14ac:dyDescent="0.25">
      <c r="A21" s="136" t="s">
        <v>71</v>
      </c>
      <c r="B21" s="137"/>
      <c r="C21" s="137"/>
      <c r="D21" s="137"/>
      <c r="E21" s="137"/>
      <c r="F21" s="87">
        <f>F19-F20</f>
        <v>-318534.74</v>
      </c>
      <c r="G21" s="87">
        <f>G19-G20</f>
        <v>0</v>
      </c>
      <c r="H21" s="87">
        <f>H19-H20</f>
        <v>0</v>
      </c>
      <c r="I21" s="87">
        <f>I19-I20</f>
        <v>0</v>
      </c>
      <c r="J21" s="87">
        <f>J19-J20</f>
        <v>0</v>
      </c>
    </row>
    <row r="22" spans="1:10" x14ac:dyDescent="0.25">
      <c r="A22" s="136" t="s">
        <v>70</v>
      </c>
      <c r="B22" s="137"/>
      <c r="C22" s="137"/>
      <c r="D22" s="137"/>
      <c r="E22" s="137"/>
      <c r="F22" s="87">
        <f>F14+F21</f>
        <v>343411.17000000016</v>
      </c>
      <c r="G22" s="87">
        <f>G14+G21</f>
        <v>0</v>
      </c>
      <c r="H22" s="87">
        <f>H14+H21</f>
        <v>0</v>
      </c>
      <c r="I22" s="87">
        <f>I14+I21</f>
        <v>0</v>
      </c>
      <c r="J22" s="87">
        <f>J14+J21</f>
        <v>0</v>
      </c>
    </row>
    <row r="23" spans="1:10" ht="18" x14ac:dyDescent="0.25">
      <c r="A23" s="86"/>
      <c r="B23" s="85"/>
      <c r="C23" s="85"/>
      <c r="D23" s="85"/>
      <c r="E23" s="85"/>
      <c r="F23" s="85"/>
      <c r="G23" s="85"/>
      <c r="H23" s="84"/>
      <c r="I23" s="84"/>
      <c r="J23" s="84"/>
    </row>
    <row r="24" spans="1:10" ht="15.75" x14ac:dyDescent="0.25">
      <c r="A24" s="138" t="s">
        <v>69</v>
      </c>
      <c r="B24" s="139"/>
      <c r="C24" s="139"/>
      <c r="D24" s="139"/>
      <c r="E24" s="139"/>
      <c r="F24" s="139"/>
      <c r="G24" s="139"/>
      <c r="H24" s="139"/>
      <c r="I24" s="139"/>
      <c r="J24" s="139"/>
    </row>
    <row r="25" spans="1:10" ht="15.75" x14ac:dyDescent="0.25">
      <c r="A25" s="83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25.5" x14ac:dyDescent="0.25">
      <c r="A26" s="81"/>
      <c r="B26" s="80"/>
      <c r="C26" s="80"/>
      <c r="D26" s="79"/>
      <c r="E26" s="78"/>
      <c r="F26" s="77" t="s">
        <v>66</v>
      </c>
      <c r="G26" s="77" t="s">
        <v>2</v>
      </c>
      <c r="H26" s="77" t="s">
        <v>65</v>
      </c>
      <c r="I26" s="77" t="s">
        <v>64</v>
      </c>
      <c r="J26" s="77" t="s">
        <v>63</v>
      </c>
    </row>
    <row r="27" spans="1:10" ht="15" customHeight="1" x14ac:dyDescent="0.25">
      <c r="A27" s="131" t="s">
        <v>62</v>
      </c>
      <c r="B27" s="132"/>
      <c r="C27" s="132"/>
      <c r="D27" s="132"/>
      <c r="E27" s="133"/>
      <c r="F27" s="64">
        <v>0</v>
      </c>
      <c r="G27" s="64">
        <v>0</v>
      </c>
      <c r="H27" s="64">
        <v>0</v>
      </c>
      <c r="I27" s="64">
        <v>0</v>
      </c>
      <c r="J27" s="63">
        <v>0</v>
      </c>
    </row>
    <row r="28" spans="1:10" ht="15" customHeight="1" x14ac:dyDescent="0.25">
      <c r="A28" s="136" t="s">
        <v>59</v>
      </c>
      <c r="B28" s="137"/>
      <c r="C28" s="137"/>
      <c r="D28" s="137"/>
      <c r="E28" s="137"/>
      <c r="F28" s="76">
        <f>F22+F27</f>
        <v>343411.17000000016</v>
      </c>
      <c r="G28" s="76">
        <f>G22+G27</f>
        <v>0</v>
      </c>
      <c r="H28" s="76">
        <f>H22+H27</f>
        <v>0</v>
      </c>
      <c r="I28" s="76">
        <f>I22+I27</f>
        <v>0</v>
      </c>
      <c r="J28" s="75">
        <f>J22+J27</f>
        <v>0</v>
      </c>
    </row>
    <row r="29" spans="1:10" ht="45" customHeight="1" x14ac:dyDescent="0.25">
      <c r="A29" s="144" t="s">
        <v>68</v>
      </c>
      <c r="B29" s="145"/>
      <c r="C29" s="145"/>
      <c r="D29" s="145"/>
      <c r="E29" s="146"/>
      <c r="F29" s="76">
        <f>F14+F21+F27-F28</f>
        <v>0</v>
      </c>
      <c r="G29" s="76">
        <f>G14+G21+G27-G28</f>
        <v>0</v>
      </c>
      <c r="H29" s="76">
        <f>H14+H21+H27-H28</f>
        <v>0</v>
      </c>
      <c r="I29" s="76">
        <f>I14+I21+I27-I28</f>
        <v>0</v>
      </c>
      <c r="J29" s="75">
        <f>J14+J21+J27-J28</f>
        <v>0</v>
      </c>
    </row>
    <row r="30" spans="1:10" ht="15.75" x14ac:dyDescent="0.25">
      <c r="A30" s="73"/>
      <c r="B30" s="74"/>
      <c r="C30" s="74"/>
      <c r="D30" s="74"/>
      <c r="E30" s="74"/>
      <c r="F30" s="74"/>
      <c r="G30" s="74"/>
      <c r="H30" s="74"/>
      <c r="I30" s="74"/>
      <c r="J30" s="74"/>
    </row>
    <row r="31" spans="1:10" ht="15.75" x14ac:dyDescent="0.25">
      <c r="A31" s="147" t="s">
        <v>67</v>
      </c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 ht="18" x14ac:dyDescent="0.25">
      <c r="A32" s="72"/>
      <c r="B32" s="71"/>
      <c r="C32" s="71"/>
      <c r="D32" s="71"/>
      <c r="E32" s="71"/>
      <c r="F32" s="71"/>
      <c r="G32" s="71"/>
      <c r="H32" s="70"/>
      <c r="I32" s="70"/>
      <c r="J32" s="70"/>
    </row>
    <row r="33" spans="1:10" ht="25.5" x14ac:dyDescent="0.25">
      <c r="A33" s="69"/>
      <c r="B33" s="68"/>
      <c r="C33" s="68"/>
      <c r="D33" s="67"/>
      <c r="E33" s="66"/>
      <c r="F33" s="65" t="s">
        <v>66</v>
      </c>
      <c r="G33" s="65" t="s">
        <v>2</v>
      </c>
      <c r="H33" s="65" t="s">
        <v>65</v>
      </c>
      <c r="I33" s="65" t="s">
        <v>64</v>
      </c>
      <c r="J33" s="65" t="s">
        <v>63</v>
      </c>
    </row>
    <row r="34" spans="1:10" x14ac:dyDescent="0.25">
      <c r="A34" s="131" t="s">
        <v>62</v>
      </c>
      <c r="B34" s="132"/>
      <c r="C34" s="132"/>
      <c r="D34" s="132"/>
      <c r="E34" s="133"/>
      <c r="F34" s="64">
        <v>0</v>
      </c>
      <c r="G34" s="64">
        <f>F37</f>
        <v>0</v>
      </c>
      <c r="H34" s="64">
        <f>G37</f>
        <v>0</v>
      </c>
      <c r="I34" s="64">
        <f>H37</f>
        <v>0</v>
      </c>
      <c r="J34" s="63">
        <f>I37</f>
        <v>0</v>
      </c>
    </row>
    <row r="35" spans="1:10" ht="28.5" customHeight="1" x14ac:dyDescent="0.25">
      <c r="A35" s="131" t="s">
        <v>61</v>
      </c>
      <c r="B35" s="132"/>
      <c r="C35" s="132"/>
      <c r="D35" s="132"/>
      <c r="E35" s="133"/>
      <c r="F35" s="64">
        <v>0</v>
      </c>
      <c r="G35" s="64">
        <v>0</v>
      </c>
      <c r="H35" s="64">
        <v>0</v>
      </c>
      <c r="I35" s="64">
        <v>0</v>
      </c>
      <c r="J35" s="63">
        <v>0</v>
      </c>
    </row>
    <row r="36" spans="1:10" x14ac:dyDescent="0.25">
      <c r="A36" s="131" t="s">
        <v>60</v>
      </c>
      <c r="B36" s="134"/>
      <c r="C36" s="134"/>
      <c r="D36" s="134"/>
      <c r="E36" s="135"/>
      <c r="F36" s="64">
        <v>0</v>
      </c>
      <c r="G36" s="64">
        <v>0</v>
      </c>
      <c r="H36" s="64">
        <v>0</v>
      </c>
      <c r="I36" s="64">
        <v>0</v>
      </c>
      <c r="J36" s="63">
        <v>0</v>
      </c>
    </row>
    <row r="37" spans="1:10" ht="15" customHeight="1" x14ac:dyDescent="0.25">
      <c r="A37" s="136" t="s">
        <v>59</v>
      </c>
      <c r="B37" s="137"/>
      <c r="C37" s="137"/>
      <c r="D37" s="137"/>
      <c r="E37" s="137"/>
      <c r="F37" s="62">
        <f>F34-F35+F36</f>
        <v>0</v>
      </c>
      <c r="G37" s="62">
        <f>G34-G35+G36</f>
        <v>0</v>
      </c>
      <c r="H37" s="62">
        <f>H34-H35+H36</f>
        <v>0</v>
      </c>
      <c r="I37" s="62">
        <f>I34-I35+I36</f>
        <v>0</v>
      </c>
      <c r="J37" s="61">
        <f>J34-J35+J36</f>
        <v>0</v>
      </c>
    </row>
    <row r="38" spans="1:10" ht="17.25" customHeight="1" x14ac:dyDescent="0.25"/>
    <row r="39" spans="1:10" x14ac:dyDescent="0.25">
      <c r="A39" s="142" t="s">
        <v>58</v>
      </c>
      <c r="B39" s="143"/>
      <c r="C39" s="143"/>
      <c r="D39" s="143"/>
      <c r="E39" s="143"/>
      <c r="F39" s="143"/>
      <c r="G39" s="143"/>
      <c r="H39" s="143"/>
      <c r="I39" s="143"/>
      <c r="J39" s="143"/>
    </row>
    <row r="40" spans="1:10" ht="9" customHeight="1" x14ac:dyDescent="0.25"/>
  </sheetData>
  <mergeCells count="24">
    <mergeCell ref="A10:E10"/>
    <mergeCell ref="A12:E12"/>
    <mergeCell ref="A13:E13"/>
    <mergeCell ref="A14:E14"/>
    <mergeCell ref="A1:J1"/>
    <mergeCell ref="A3:J3"/>
    <mergeCell ref="A5:J5"/>
    <mergeCell ref="A8:E8"/>
    <mergeCell ref="A9:E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16:J16"/>
    <mergeCell ref="A19:E19"/>
    <mergeCell ref="A20:E20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showGridLines="0" workbookViewId="0">
      <selection activeCell="A31" sqref="A31"/>
    </sheetView>
  </sheetViews>
  <sheetFormatPr defaultColWidth="8.85546875" defaultRowHeight="10.5" x14ac:dyDescent="0.2"/>
  <cols>
    <col min="1" max="1" width="51.140625" style="1" customWidth="1"/>
    <col min="2" max="2" width="21.7109375" style="1" customWidth="1"/>
    <col min="3" max="6" width="16.7109375" style="1" customWidth="1"/>
    <col min="7" max="16384" width="8.85546875" style="1"/>
  </cols>
  <sheetData>
    <row r="1" spans="1:6" s="2" customFormat="1" ht="11.25" thickBot="1" x14ac:dyDescent="0.25">
      <c r="A1" s="3" t="s">
        <v>0</v>
      </c>
      <c r="B1" s="3" t="s">
        <v>1</v>
      </c>
      <c r="C1" s="3" t="s">
        <v>2</v>
      </c>
      <c r="D1" s="3" t="s">
        <v>4</v>
      </c>
      <c r="E1" s="3" t="s">
        <v>6</v>
      </c>
      <c r="F1" s="3" t="s">
        <v>8</v>
      </c>
    </row>
    <row r="2" spans="1:6" s="7" customFormat="1" ht="12.75" x14ac:dyDescent="0.2">
      <c r="A2" s="8" t="s">
        <v>97</v>
      </c>
      <c r="B2" s="99"/>
      <c r="C2" s="99"/>
      <c r="D2" s="99"/>
      <c r="E2" s="99"/>
      <c r="F2" s="99"/>
    </row>
    <row r="3" spans="1:6" s="12" customFormat="1" ht="12.75" x14ac:dyDescent="0.2">
      <c r="A3" s="13" t="s">
        <v>96</v>
      </c>
      <c r="B3" s="15">
        <v>3781841.48</v>
      </c>
      <c r="C3" s="15">
        <v>4595262</v>
      </c>
      <c r="D3" s="15">
        <v>3247746</v>
      </c>
      <c r="E3" s="15">
        <v>3247746</v>
      </c>
      <c r="F3" s="15">
        <v>3247746</v>
      </c>
    </row>
    <row r="4" spans="1:6" s="17" customFormat="1" ht="25.5" x14ac:dyDescent="0.2">
      <c r="A4" s="18" t="s">
        <v>52</v>
      </c>
      <c r="B4" s="20">
        <v>87105.59</v>
      </c>
      <c r="C4" s="20">
        <v>212355</v>
      </c>
      <c r="D4" s="20">
        <v>110817</v>
      </c>
      <c r="E4" s="20">
        <v>110817</v>
      </c>
      <c r="F4" s="20">
        <v>110817</v>
      </c>
    </row>
    <row r="5" spans="1:6" s="17" customFormat="1" ht="25.5" x14ac:dyDescent="0.2">
      <c r="A5" s="18" t="s">
        <v>54</v>
      </c>
      <c r="B5" s="20">
        <v>58710.36</v>
      </c>
      <c r="C5" s="20">
        <v>72998</v>
      </c>
      <c r="D5" s="20">
        <v>72998</v>
      </c>
      <c r="E5" s="20">
        <v>72998</v>
      </c>
      <c r="F5" s="20">
        <v>72998</v>
      </c>
    </row>
    <row r="6" spans="1:6" s="17" customFormat="1" ht="38.25" x14ac:dyDescent="0.2">
      <c r="A6" s="18" t="s">
        <v>57</v>
      </c>
      <c r="B6" s="20">
        <v>843294.01</v>
      </c>
      <c r="C6" s="20">
        <v>1228510</v>
      </c>
      <c r="D6" s="20">
        <v>796796</v>
      </c>
      <c r="E6" s="20">
        <v>1228510</v>
      </c>
      <c r="F6" s="20">
        <v>796796</v>
      </c>
    </row>
    <row r="7" spans="1:6" s="17" customFormat="1" ht="25.5" x14ac:dyDescent="0.2">
      <c r="A7" s="18" t="s">
        <v>53</v>
      </c>
      <c r="B7" s="20">
        <v>2792128.55</v>
      </c>
      <c r="C7" s="20">
        <v>3078745</v>
      </c>
      <c r="D7" s="20">
        <v>2264481</v>
      </c>
      <c r="E7" s="20">
        <v>1832767</v>
      </c>
      <c r="F7" s="20">
        <v>2264481</v>
      </c>
    </row>
    <row r="8" spans="1:6" s="17" customFormat="1" ht="12.75" x14ac:dyDescent="0.2">
      <c r="A8" s="18" t="s">
        <v>56</v>
      </c>
      <c r="B8" s="22">
        <v>602.97</v>
      </c>
      <c r="C8" s="20">
        <v>2654</v>
      </c>
      <c r="D8" s="20">
        <v>2654</v>
      </c>
      <c r="E8" s="20">
        <v>2654</v>
      </c>
      <c r="F8" s="20">
        <v>2654</v>
      </c>
    </row>
    <row r="9" spans="1:6" s="12" customFormat="1" ht="12.75" x14ac:dyDescent="0.2">
      <c r="A9" s="13" t="s">
        <v>95</v>
      </c>
      <c r="B9" s="15">
        <v>5613.72</v>
      </c>
      <c r="C9" s="38"/>
      <c r="D9" s="38"/>
      <c r="E9" s="38"/>
      <c r="F9" s="38"/>
    </row>
    <row r="10" spans="1:6" s="17" customFormat="1" ht="25.5" x14ac:dyDescent="0.2">
      <c r="A10" s="18" t="s">
        <v>50</v>
      </c>
      <c r="B10" s="20">
        <v>5613.72</v>
      </c>
      <c r="C10" s="36"/>
      <c r="D10" s="36"/>
      <c r="E10" s="36"/>
      <c r="F10" s="36"/>
    </row>
    <row r="11" spans="1:6" s="7" customFormat="1" x14ac:dyDescent="0.2">
      <c r="A11" s="101" t="s">
        <v>94</v>
      </c>
      <c r="B11" s="100">
        <v>3787455.2</v>
      </c>
      <c r="C11" s="100">
        <v>4595262</v>
      </c>
      <c r="D11" s="100">
        <v>3247746</v>
      </c>
      <c r="E11" s="100">
        <v>3247746</v>
      </c>
      <c r="F11" s="100">
        <v>3247746</v>
      </c>
    </row>
    <row r="12" spans="1:6" s="12" customFormat="1" ht="12.75" x14ac:dyDescent="0.2">
      <c r="A12" s="13" t="s">
        <v>93</v>
      </c>
      <c r="B12" s="15">
        <v>2883563.83</v>
      </c>
      <c r="C12" s="15">
        <v>4073656</v>
      </c>
      <c r="D12" s="15">
        <v>2975028</v>
      </c>
      <c r="E12" s="15">
        <v>2904028</v>
      </c>
      <c r="F12" s="15">
        <v>2975028</v>
      </c>
    </row>
    <row r="13" spans="1:6" s="17" customFormat="1" ht="12.75" x14ac:dyDescent="0.2">
      <c r="A13" s="18" t="s">
        <v>22</v>
      </c>
      <c r="B13" s="20">
        <v>1777932.84</v>
      </c>
      <c r="C13" s="20">
        <v>2150108</v>
      </c>
      <c r="D13" s="20">
        <v>1894407</v>
      </c>
      <c r="E13" s="20">
        <v>1823407</v>
      </c>
      <c r="F13" s="20">
        <v>1894407</v>
      </c>
    </row>
    <row r="14" spans="1:6" s="17" customFormat="1" ht="12.75" x14ac:dyDescent="0.2">
      <c r="A14" s="18" t="s">
        <v>23</v>
      </c>
      <c r="B14" s="20">
        <v>1100882.08</v>
      </c>
      <c r="C14" s="20">
        <v>1913594</v>
      </c>
      <c r="D14" s="20">
        <v>1070667</v>
      </c>
      <c r="E14" s="20">
        <v>1070667</v>
      </c>
      <c r="F14" s="20">
        <v>1070667</v>
      </c>
    </row>
    <row r="15" spans="1:6" s="17" customFormat="1" ht="12.75" x14ac:dyDescent="0.2">
      <c r="A15" s="18" t="s">
        <v>24</v>
      </c>
      <c r="B15" s="20">
        <v>4748.91</v>
      </c>
      <c r="C15" s="20">
        <v>9954</v>
      </c>
      <c r="D15" s="20">
        <v>9954</v>
      </c>
      <c r="E15" s="20">
        <v>9954</v>
      </c>
      <c r="F15" s="20">
        <v>9954</v>
      </c>
    </row>
    <row r="16" spans="1:6" s="12" customFormat="1" ht="12.75" x14ac:dyDescent="0.2">
      <c r="A16" s="13" t="s">
        <v>92</v>
      </c>
      <c r="B16" s="15">
        <v>241945.46</v>
      </c>
      <c r="C16" s="15">
        <v>521606</v>
      </c>
      <c r="D16" s="15">
        <v>272718</v>
      </c>
      <c r="E16" s="15">
        <v>343718</v>
      </c>
      <c r="F16" s="15">
        <v>272718</v>
      </c>
    </row>
    <row r="17" spans="1:6" s="17" customFormat="1" ht="25.5" x14ac:dyDescent="0.2">
      <c r="A17" s="18" t="s">
        <v>29</v>
      </c>
      <c r="B17" s="36"/>
      <c r="C17" s="36"/>
      <c r="D17" s="22">
        <v>250</v>
      </c>
      <c r="E17" s="22">
        <v>250</v>
      </c>
      <c r="F17" s="22">
        <v>250</v>
      </c>
    </row>
    <row r="18" spans="1:6" s="17" customFormat="1" ht="25.5" x14ac:dyDescent="0.2">
      <c r="A18" s="18" t="s">
        <v>17</v>
      </c>
      <c r="B18" s="20">
        <v>131333.38</v>
      </c>
      <c r="C18" s="20">
        <v>318613</v>
      </c>
      <c r="D18" s="20">
        <v>135836</v>
      </c>
      <c r="E18" s="20">
        <v>135836</v>
      </c>
      <c r="F18" s="20">
        <v>135836</v>
      </c>
    </row>
    <row r="19" spans="1:6" s="17" customFormat="1" ht="25.5" x14ac:dyDescent="0.2">
      <c r="A19" s="18" t="s">
        <v>35</v>
      </c>
      <c r="B19" s="20">
        <v>110612.08</v>
      </c>
      <c r="C19" s="20">
        <v>202993</v>
      </c>
      <c r="D19" s="20">
        <v>136632</v>
      </c>
      <c r="E19" s="20">
        <v>207632</v>
      </c>
      <c r="F19" s="20">
        <v>136632</v>
      </c>
    </row>
    <row r="20" spans="1:6" s="7" customFormat="1" ht="12.75" x14ac:dyDescent="0.2">
      <c r="A20" s="8" t="s">
        <v>91</v>
      </c>
      <c r="B20" s="9">
        <v>3125509.29</v>
      </c>
      <c r="C20" s="9">
        <v>4595262</v>
      </c>
      <c r="D20" s="9">
        <v>3247746</v>
      </c>
      <c r="E20" s="9">
        <v>3247746</v>
      </c>
      <c r="F20" s="9">
        <v>3247746</v>
      </c>
    </row>
    <row r="21" spans="1:6" s="7" customFormat="1" ht="12.75" x14ac:dyDescent="0.2">
      <c r="A21" s="8" t="s">
        <v>90</v>
      </c>
      <c r="B21" s="99"/>
      <c r="C21" s="99"/>
      <c r="D21" s="99"/>
      <c r="E21" s="99"/>
      <c r="F21" s="99"/>
    </row>
    <row r="22" spans="1:6" s="12" customFormat="1" ht="12.75" x14ac:dyDescent="0.2">
      <c r="A22" s="13" t="s">
        <v>89</v>
      </c>
      <c r="B22" s="38"/>
      <c r="C22" s="15">
        <v>159267</v>
      </c>
      <c r="D22" s="38"/>
      <c r="E22" s="38"/>
      <c r="F22" s="38"/>
    </row>
    <row r="23" spans="1:6" s="17" customFormat="1" ht="12.75" x14ac:dyDescent="0.2">
      <c r="A23" s="18" t="s">
        <v>55</v>
      </c>
      <c r="B23" s="36"/>
      <c r="C23" s="20">
        <v>159267</v>
      </c>
      <c r="D23" s="36"/>
      <c r="E23" s="36"/>
      <c r="F23" s="36"/>
    </row>
    <row r="24" spans="1:6" s="7" customFormat="1" ht="12.75" x14ac:dyDescent="0.2">
      <c r="A24" s="8" t="s">
        <v>88</v>
      </c>
      <c r="B24" s="99"/>
      <c r="C24" s="9">
        <v>159267</v>
      </c>
      <c r="D24" s="99"/>
      <c r="E24" s="99"/>
      <c r="F24" s="99"/>
    </row>
    <row r="25" spans="1:6" s="12" customFormat="1" ht="12.75" x14ac:dyDescent="0.2">
      <c r="A25" s="13" t="s">
        <v>87</v>
      </c>
      <c r="B25" s="15">
        <v>318534.74</v>
      </c>
      <c r="C25" s="15">
        <v>159267</v>
      </c>
      <c r="D25" s="38"/>
      <c r="E25" s="38"/>
      <c r="F25" s="38"/>
    </row>
    <row r="26" spans="1:6" s="17" customFormat="1" ht="12.75" x14ac:dyDescent="0.2">
      <c r="A26" s="18" t="s">
        <v>26</v>
      </c>
      <c r="B26" s="20">
        <v>318534.74</v>
      </c>
      <c r="C26" s="20">
        <v>159267</v>
      </c>
      <c r="D26" s="36"/>
      <c r="E26" s="36"/>
      <c r="F26" s="36"/>
    </row>
    <row r="27" spans="1:6" s="7" customFormat="1" ht="12.75" x14ac:dyDescent="0.2">
      <c r="A27" s="8" t="s">
        <v>86</v>
      </c>
      <c r="B27" s="9">
        <v>318534.74</v>
      </c>
      <c r="C27" s="9">
        <v>159267</v>
      </c>
      <c r="D27" s="99"/>
      <c r="E27" s="99"/>
      <c r="F27" s="99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1"/>
  <sheetViews>
    <sheetView showGridLines="0" workbookViewId="0">
      <selection activeCell="B20" sqref="B20"/>
    </sheetView>
  </sheetViews>
  <sheetFormatPr defaultColWidth="8.85546875" defaultRowHeight="10.5" x14ac:dyDescent="0.2"/>
  <cols>
    <col min="1" max="1" width="51" style="1" customWidth="1"/>
    <col min="2" max="2" width="21.7109375" style="1" customWidth="1"/>
    <col min="3" max="3" width="16.7109375" style="1" customWidth="1"/>
    <col min="4" max="4" width="11.5703125" style="1" customWidth="1"/>
    <col min="5" max="5" width="16.7109375" style="1" customWidth="1"/>
    <col min="6" max="6" width="15.5703125" style="1" customWidth="1"/>
    <col min="7" max="7" width="20.28515625" style="1" customWidth="1"/>
    <col min="8" max="8" width="15.5703125" style="1" customWidth="1"/>
    <col min="9" max="9" width="20.28515625" style="1" customWidth="1"/>
    <col min="10" max="10" width="16.140625" style="1" customWidth="1"/>
    <col min="11" max="16384" width="8.85546875" style="1"/>
  </cols>
  <sheetData>
    <row r="1" spans="1:10" s="2" customFormat="1" ht="11.25" thickBo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s="7" customFormat="1" ht="12.75" x14ac:dyDescent="0.2">
      <c r="A2" s="8" t="s">
        <v>97</v>
      </c>
      <c r="B2" s="99"/>
      <c r="C2" s="99"/>
      <c r="D2" s="99"/>
      <c r="E2" s="99"/>
      <c r="F2" s="99"/>
      <c r="G2" s="102"/>
      <c r="H2" s="99"/>
      <c r="I2" s="99"/>
      <c r="J2" s="99"/>
    </row>
    <row r="3" spans="1:10" s="12" customFormat="1" ht="12.75" x14ac:dyDescent="0.2">
      <c r="A3" s="13" t="s">
        <v>96</v>
      </c>
      <c r="B3" s="15">
        <v>3781841.48</v>
      </c>
      <c r="C3" s="15">
        <v>4595262</v>
      </c>
      <c r="D3" s="16">
        <v>121.51</v>
      </c>
      <c r="E3" s="15">
        <v>3247746</v>
      </c>
      <c r="F3" s="16">
        <v>70.680000000000007</v>
      </c>
      <c r="G3" s="14">
        <v>3247746</v>
      </c>
      <c r="H3" s="16">
        <v>100</v>
      </c>
      <c r="I3" s="15">
        <v>3247746</v>
      </c>
      <c r="J3" s="16">
        <v>100</v>
      </c>
    </row>
    <row r="4" spans="1:10" s="17" customFormat="1" ht="25.5" x14ac:dyDescent="0.2">
      <c r="A4" s="18" t="s">
        <v>52</v>
      </c>
      <c r="B4" s="20">
        <v>87105.59</v>
      </c>
      <c r="C4" s="20">
        <v>212355</v>
      </c>
      <c r="D4" s="22">
        <v>243.79</v>
      </c>
      <c r="E4" s="20">
        <v>110817</v>
      </c>
      <c r="F4" s="22">
        <v>52.18</v>
      </c>
      <c r="G4" s="19">
        <v>110817</v>
      </c>
      <c r="H4" s="22">
        <v>100</v>
      </c>
      <c r="I4" s="20">
        <v>110817</v>
      </c>
      <c r="J4" s="22">
        <v>100</v>
      </c>
    </row>
    <row r="5" spans="1:10" s="23" customFormat="1" ht="12.75" x14ac:dyDescent="0.2">
      <c r="A5" s="29" t="s">
        <v>101</v>
      </c>
      <c r="B5" s="30">
        <v>43081.4</v>
      </c>
      <c r="C5" s="30">
        <v>106177</v>
      </c>
      <c r="D5" s="31">
        <v>246.46</v>
      </c>
      <c r="E5" s="33"/>
      <c r="F5" s="33"/>
      <c r="G5" s="32"/>
      <c r="H5" s="33"/>
      <c r="I5" s="33"/>
      <c r="J5" s="33"/>
    </row>
    <row r="6" spans="1:10" s="23" customFormat="1" ht="12.75" x14ac:dyDescent="0.2">
      <c r="A6" s="29" t="s">
        <v>104</v>
      </c>
      <c r="B6" s="30">
        <v>39067.300000000003</v>
      </c>
      <c r="C6" s="30">
        <v>39817</v>
      </c>
      <c r="D6" s="31">
        <v>101.92</v>
      </c>
      <c r="E6" s="30">
        <v>39817</v>
      </c>
      <c r="F6" s="31">
        <v>100</v>
      </c>
      <c r="G6" s="24">
        <v>39817</v>
      </c>
      <c r="H6" s="31">
        <v>100</v>
      </c>
      <c r="I6" s="30">
        <v>39817</v>
      </c>
      <c r="J6" s="31">
        <v>100</v>
      </c>
    </row>
    <row r="7" spans="1:10" s="23" customFormat="1" ht="25.5" x14ac:dyDescent="0.2">
      <c r="A7" s="29" t="s">
        <v>100</v>
      </c>
      <c r="B7" s="30">
        <v>4956.8900000000003</v>
      </c>
      <c r="C7" s="30">
        <v>66361</v>
      </c>
      <c r="D7" s="30">
        <v>1338.76</v>
      </c>
      <c r="E7" s="30">
        <v>71000</v>
      </c>
      <c r="F7" s="31">
        <v>106.99</v>
      </c>
      <c r="G7" s="24">
        <v>71000</v>
      </c>
      <c r="H7" s="31">
        <v>100</v>
      </c>
      <c r="I7" s="30">
        <v>71000</v>
      </c>
      <c r="J7" s="31">
        <v>100</v>
      </c>
    </row>
    <row r="8" spans="1:10" s="17" customFormat="1" ht="25.5" x14ac:dyDescent="0.2">
      <c r="A8" s="18" t="s">
        <v>54</v>
      </c>
      <c r="B8" s="20">
        <v>58710.36</v>
      </c>
      <c r="C8" s="20">
        <v>72998</v>
      </c>
      <c r="D8" s="22">
        <v>124.34</v>
      </c>
      <c r="E8" s="20">
        <v>72998</v>
      </c>
      <c r="F8" s="22">
        <v>100</v>
      </c>
      <c r="G8" s="19">
        <v>72998</v>
      </c>
      <c r="H8" s="22">
        <v>100</v>
      </c>
      <c r="I8" s="20">
        <v>72998</v>
      </c>
      <c r="J8" s="22">
        <v>100</v>
      </c>
    </row>
    <row r="9" spans="1:10" s="23" customFormat="1" ht="12.75" x14ac:dyDescent="0.2">
      <c r="A9" s="29" t="s">
        <v>101</v>
      </c>
      <c r="B9" s="30">
        <v>58710.36</v>
      </c>
      <c r="C9" s="30">
        <v>72998</v>
      </c>
      <c r="D9" s="31">
        <v>124.34</v>
      </c>
      <c r="E9" s="30">
        <v>72998</v>
      </c>
      <c r="F9" s="31">
        <v>100</v>
      </c>
      <c r="G9" s="24">
        <v>72998</v>
      </c>
      <c r="H9" s="31">
        <v>100</v>
      </c>
      <c r="I9" s="30">
        <v>72998</v>
      </c>
      <c r="J9" s="31">
        <v>100</v>
      </c>
    </row>
    <row r="10" spans="1:10" s="17" customFormat="1" ht="38.25" x14ac:dyDescent="0.2">
      <c r="A10" s="18" t="s">
        <v>57</v>
      </c>
      <c r="B10" s="20">
        <v>843294.01</v>
      </c>
      <c r="C10" s="20">
        <v>1228510</v>
      </c>
      <c r="D10" s="22">
        <v>145.68</v>
      </c>
      <c r="E10" s="20">
        <v>796796</v>
      </c>
      <c r="F10" s="22">
        <v>64.86</v>
      </c>
      <c r="G10" s="19">
        <v>1228510</v>
      </c>
      <c r="H10" s="22">
        <v>154.18</v>
      </c>
      <c r="I10" s="20">
        <v>796796</v>
      </c>
      <c r="J10" s="22">
        <v>64.86</v>
      </c>
    </row>
    <row r="11" spans="1:10" s="23" customFormat="1" ht="12.75" x14ac:dyDescent="0.2">
      <c r="A11" s="29" t="s">
        <v>99</v>
      </c>
      <c r="B11" s="30">
        <v>843294.01</v>
      </c>
      <c r="C11" s="30">
        <v>1228510</v>
      </c>
      <c r="D11" s="31">
        <v>145.68</v>
      </c>
      <c r="E11" s="30">
        <v>796796</v>
      </c>
      <c r="F11" s="31">
        <v>64.86</v>
      </c>
      <c r="G11" s="24">
        <v>1228510</v>
      </c>
      <c r="H11" s="31">
        <v>154.18</v>
      </c>
      <c r="I11" s="30">
        <v>796796</v>
      </c>
      <c r="J11" s="31">
        <v>64.86</v>
      </c>
    </row>
    <row r="12" spans="1:10" s="17" customFormat="1" ht="25.5" x14ac:dyDescent="0.2">
      <c r="A12" s="18" t="s">
        <v>53</v>
      </c>
      <c r="B12" s="20">
        <v>2792128.55</v>
      </c>
      <c r="C12" s="20">
        <v>3078745</v>
      </c>
      <c r="D12" s="22">
        <v>110.27</v>
      </c>
      <c r="E12" s="20">
        <v>2264481</v>
      </c>
      <c r="F12" s="22">
        <v>73.55</v>
      </c>
      <c r="G12" s="19">
        <v>1832767</v>
      </c>
      <c r="H12" s="22">
        <v>80.94</v>
      </c>
      <c r="I12" s="20">
        <v>2264481</v>
      </c>
      <c r="J12" s="22">
        <v>123.56</v>
      </c>
    </row>
    <row r="13" spans="1:10" s="23" customFormat="1" ht="12.75" x14ac:dyDescent="0.2">
      <c r="A13" s="29" t="s">
        <v>103</v>
      </c>
      <c r="B13" s="30">
        <v>22289.93</v>
      </c>
      <c r="C13" s="30">
        <v>23226</v>
      </c>
      <c r="D13" s="31">
        <v>104.2</v>
      </c>
      <c r="E13" s="30">
        <v>23476</v>
      </c>
      <c r="F13" s="31">
        <v>101.08</v>
      </c>
      <c r="G13" s="24">
        <v>23476</v>
      </c>
      <c r="H13" s="31">
        <v>100</v>
      </c>
      <c r="I13" s="30">
        <v>23476</v>
      </c>
      <c r="J13" s="31">
        <v>100</v>
      </c>
    </row>
    <row r="14" spans="1:10" s="23" customFormat="1" ht="12.75" x14ac:dyDescent="0.2">
      <c r="A14" s="29" t="s">
        <v>102</v>
      </c>
      <c r="B14" s="30">
        <v>35247.730000000003</v>
      </c>
      <c r="C14" s="30">
        <v>9291</v>
      </c>
      <c r="D14" s="31">
        <v>26.36</v>
      </c>
      <c r="E14" s="30">
        <v>9291</v>
      </c>
      <c r="F14" s="31">
        <v>100</v>
      </c>
      <c r="G14" s="24">
        <v>9291</v>
      </c>
      <c r="H14" s="31">
        <v>100</v>
      </c>
      <c r="I14" s="30">
        <v>9291</v>
      </c>
      <c r="J14" s="31">
        <v>100</v>
      </c>
    </row>
    <row r="15" spans="1:10" s="23" customFormat="1" ht="12.75" x14ac:dyDescent="0.2">
      <c r="A15" s="29" t="s">
        <v>98</v>
      </c>
      <c r="B15" s="30">
        <v>2734590.89</v>
      </c>
      <c r="C15" s="30">
        <v>3046228</v>
      </c>
      <c r="D15" s="31">
        <v>111.4</v>
      </c>
      <c r="E15" s="30">
        <v>2231714</v>
      </c>
      <c r="F15" s="31">
        <v>73.260000000000005</v>
      </c>
      <c r="G15" s="24">
        <v>1800000</v>
      </c>
      <c r="H15" s="31">
        <v>80.66</v>
      </c>
      <c r="I15" s="30">
        <v>2231714</v>
      </c>
      <c r="J15" s="31">
        <v>123.98</v>
      </c>
    </row>
    <row r="16" spans="1:10" s="17" customFormat="1" ht="12.75" x14ac:dyDescent="0.2">
      <c r="A16" s="18" t="s">
        <v>56</v>
      </c>
      <c r="B16" s="22">
        <v>602.97</v>
      </c>
      <c r="C16" s="20">
        <v>2654</v>
      </c>
      <c r="D16" s="22">
        <v>440.15</v>
      </c>
      <c r="E16" s="20">
        <v>2654</v>
      </c>
      <c r="F16" s="22">
        <v>100</v>
      </c>
      <c r="G16" s="19">
        <v>2654</v>
      </c>
      <c r="H16" s="22">
        <v>100</v>
      </c>
      <c r="I16" s="20">
        <v>2654</v>
      </c>
      <c r="J16" s="22">
        <v>100</v>
      </c>
    </row>
    <row r="17" spans="1:10" s="23" customFormat="1" ht="12.75" x14ac:dyDescent="0.2">
      <c r="A17" s="29" t="s">
        <v>99</v>
      </c>
      <c r="B17" s="31">
        <v>602.97</v>
      </c>
      <c r="C17" s="30">
        <v>2654</v>
      </c>
      <c r="D17" s="31">
        <v>440.15</v>
      </c>
      <c r="E17" s="30">
        <v>2654</v>
      </c>
      <c r="F17" s="31">
        <v>100</v>
      </c>
      <c r="G17" s="24">
        <v>2654</v>
      </c>
      <c r="H17" s="31">
        <v>100</v>
      </c>
      <c r="I17" s="30">
        <v>2654</v>
      </c>
      <c r="J17" s="31">
        <v>100</v>
      </c>
    </row>
    <row r="18" spans="1:10" s="12" customFormat="1" ht="12.75" x14ac:dyDescent="0.2">
      <c r="A18" s="13" t="s">
        <v>95</v>
      </c>
      <c r="B18" s="15">
        <v>5613.72</v>
      </c>
      <c r="C18" s="38"/>
      <c r="D18" s="38"/>
      <c r="E18" s="38"/>
      <c r="F18" s="38"/>
      <c r="G18" s="37"/>
      <c r="H18" s="38"/>
      <c r="I18" s="38"/>
      <c r="J18" s="38"/>
    </row>
    <row r="19" spans="1:10" s="17" customFormat="1" ht="25.5" x14ac:dyDescent="0.2">
      <c r="A19" s="18" t="s">
        <v>50</v>
      </c>
      <c r="B19" s="20">
        <v>5613.72</v>
      </c>
      <c r="C19" s="36"/>
      <c r="D19" s="36"/>
      <c r="E19" s="36"/>
      <c r="F19" s="36"/>
      <c r="G19" s="35"/>
      <c r="H19" s="36"/>
      <c r="I19" s="36"/>
      <c r="J19" s="36"/>
    </row>
    <row r="20" spans="1:10" s="23" customFormat="1" ht="25.5" x14ac:dyDescent="0.2">
      <c r="A20" s="29" t="s">
        <v>105</v>
      </c>
      <c r="B20" s="30">
        <v>5613.72</v>
      </c>
      <c r="C20" s="33"/>
      <c r="D20" s="33"/>
      <c r="E20" s="33"/>
      <c r="F20" s="33"/>
      <c r="G20" s="32"/>
      <c r="H20" s="33"/>
      <c r="I20" s="33"/>
      <c r="J20" s="33"/>
    </row>
    <row r="21" spans="1:10" s="7" customFormat="1" x14ac:dyDescent="0.2">
      <c r="A21" s="101" t="s">
        <v>94</v>
      </c>
      <c r="B21" s="100">
        <v>3787455.2</v>
      </c>
      <c r="C21" s="100">
        <v>4595262</v>
      </c>
      <c r="D21" s="103">
        <v>121.33</v>
      </c>
      <c r="E21" s="100">
        <v>3247746</v>
      </c>
      <c r="F21" s="103">
        <v>70.680000000000007</v>
      </c>
      <c r="G21" s="11">
        <v>3247746</v>
      </c>
      <c r="H21" s="103">
        <v>100</v>
      </c>
      <c r="I21" s="100">
        <v>3247746</v>
      </c>
      <c r="J21" s="103">
        <v>100</v>
      </c>
    </row>
    <row r="22" spans="1:10" s="12" customFormat="1" ht="12.75" x14ac:dyDescent="0.2">
      <c r="A22" s="13" t="s">
        <v>93</v>
      </c>
      <c r="B22" s="15">
        <v>2883563.83</v>
      </c>
      <c r="C22" s="15">
        <v>4073656</v>
      </c>
      <c r="D22" s="16">
        <v>141.27000000000001</v>
      </c>
      <c r="E22" s="15">
        <v>2975028</v>
      </c>
      <c r="F22" s="16">
        <v>73.03</v>
      </c>
      <c r="G22" s="14">
        <v>2904028</v>
      </c>
      <c r="H22" s="16">
        <v>97.61</v>
      </c>
      <c r="I22" s="15">
        <v>2975028</v>
      </c>
      <c r="J22" s="16">
        <v>102.44</v>
      </c>
    </row>
    <row r="23" spans="1:10" s="17" customFormat="1" ht="12.75" x14ac:dyDescent="0.2">
      <c r="A23" s="18" t="s">
        <v>22</v>
      </c>
      <c r="B23" s="20">
        <v>1777932.84</v>
      </c>
      <c r="C23" s="20">
        <v>2150108</v>
      </c>
      <c r="D23" s="22">
        <v>120.93</v>
      </c>
      <c r="E23" s="20">
        <v>1894407</v>
      </c>
      <c r="F23" s="22">
        <v>88.11</v>
      </c>
      <c r="G23" s="19">
        <v>1823407</v>
      </c>
      <c r="H23" s="22">
        <v>96.25</v>
      </c>
      <c r="I23" s="20">
        <v>1894407</v>
      </c>
      <c r="J23" s="22">
        <v>103.89</v>
      </c>
    </row>
    <row r="24" spans="1:10" s="23" customFormat="1" ht="12.75" x14ac:dyDescent="0.2">
      <c r="A24" s="29" t="s">
        <v>103</v>
      </c>
      <c r="B24" s="30">
        <v>20392.849999999999</v>
      </c>
      <c r="C24" s="30">
        <v>20572</v>
      </c>
      <c r="D24" s="31">
        <v>100.88</v>
      </c>
      <c r="E24" s="30">
        <v>20572</v>
      </c>
      <c r="F24" s="31">
        <v>100</v>
      </c>
      <c r="G24" s="24">
        <v>20572</v>
      </c>
      <c r="H24" s="31">
        <v>100</v>
      </c>
      <c r="I24" s="30">
        <v>20572</v>
      </c>
      <c r="J24" s="31">
        <v>100</v>
      </c>
    </row>
    <row r="25" spans="1:10" s="23" customFormat="1" ht="12.75" x14ac:dyDescent="0.2">
      <c r="A25" s="29" t="s">
        <v>99</v>
      </c>
      <c r="B25" s="30">
        <v>286565.21999999997</v>
      </c>
      <c r="C25" s="30">
        <v>610525</v>
      </c>
      <c r="D25" s="31">
        <v>213.05</v>
      </c>
      <c r="E25" s="30">
        <v>510525</v>
      </c>
      <c r="F25" s="31">
        <v>83.62</v>
      </c>
      <c r="G25" s="24">
        <v>510525</v>
      </c>
      <c r="H25" s="31">
        <v>100</v>
      </c>
      <c r="I25" s="30">
        <v>510525</v>
      </c>
      <c r="J25" s="31">
        <v>100</v>
      </c>
    </row>
    <row r="26" spans="1:10" s="23" customFormat="1" ht="12.75" x14ac:dyDescent="0.2">
      <c r="A26" s="29" t="s">
        <v>101</v>
      </c>
      <c r="B26" s="30">
        <v>5574.26</v>
      </c>
      <c r="C26" s="30">
        <v>139359</v>
      </c>
      <c r="D26" s="30">
        <v>2500.04</v>
      </c>
      <c r="E26" s="30">
        <v>57666</v>
      </c>
      <c r="F26" s="31">
        <v>41.38</v>
      </c>
      <c r="G26" s="24">
        <v>57666</v>
      </c>
      <c r="H26" s="31">
        <v>100</v>
      </c>
      <c r="I26" s="30">
        <v>57666</v>
      </c>
      <c r="J26" s="31">
        <v>100</v>
      </c>
    </row>
    <row r="27" spans="1:10" s="23" customFormat="1" ht="12.75" x14ac:dyDescent="0.2">
      <c r="A27" s="29" t="s">
        <v>98</v>
      </c>
      <c r="B27" s="30">
        <v>1460850.79</v>
      </c>
      <c r="C27" s="30">
        <v>1340499</v>
      </c>
      <c r="D27" s="31">
        <v>91.76</v>
      </c>
      <c r="E27" s="30">
        <v>1195491</v>
      </c>
      <c r="F27" s="31">
        <v>89.18</v>
      </c>
      <c r="G27" s="24">
        <v>1195491</v>
      </c>
      <c r="H27" s="31">
        <v>100</v>
      </c>
      <c r="I27" s="30">
        <v>1195491</v>
      </c>
      <c r="J27" s="31">
        <v>100</v>
      </c>
    </row>
    <row r="28" spans="1:10" s="23" customFormat="1" ht="12.75" x14ac:dyDescent="0.2">
      <c r="A28" s="29" t="s">
        <v>104</v>
      </c>
      <c r="B28" s="33"/>
      <c r="C28" s="30">
        <v>39153</v>
      </c>
      <c r="D28" s="33"/>
      <c r="E28" s="30">
        <v>39153</v>
      </c>
      <c r="F28" s="31">
        <v>100</v>
      </c>
      <c r="G28" s="24">
        <v>39153</v>
      </c>
      <c r="H28" s="31">
        <v>100</v>
      </c>
      <c r="I28" s="30">
        <v>39153</v>
      </c>
      <c r="J28" s="31">
        <v>100</v>
      </c>
    </row>
    <row r="29" spans="1:10" s="23" customFormat="1" ht="25.5" x14ac:dyDescent="0.2">
      <c r="A29" s="29" t="s">
        <v>100</v>
      </c>
      <c r="B29" s="30">
        <v>4549.72</v>
      </c>
      <c r="C29" s="33"/>
      <c r="D29" s="33"/>
      <c r="E29" s="30">
        <v>71000</v>
      </c>
      <c r="F29" s="33"/>
      <c r="G29" s="32"/>
      <c r="H29" s="33"/>
      <c r="I29" s="30">
        <v>71000</v>
      </c>
      <c r="J29" s="33"/>
    </row>
    <row r="30" spans="1:10" s="17" customFormat="1" ht="12.75" x14ac:dyDescent="0.2">
      <c r="A30" s="18" t="s">
        <v>23</v>
      </c>
      <c r="B30" s="20">
        <v>1100882.08</v>
      </c>
      <c r="C30" s="20">
        <v>1913594</v>
      </c>
      <c r="D30" s="22">
        <v>173.82</v>
      </c>
      <c r="E30" s="20">
        <v>1070667</v>
      </c>
      <c r="F30" s="22">
        <v>55.95</v>
      </c>
      <c r="G30" s="19">
        <v>1070667</v>
      </c>
      <c r="H30" s="22">
        <v>100</v>
      </c>
      <c r="I30" s="20">
        <v>1070667</v>
      </c>
      <c r="J30" s="22">
        <v>100</v>
      </c>
    </row>
    <row r="31" spans="1:10" s="23" customFormat="1" ht="12.75" x14ac:dyDescent="0.2">
      <c r="A31" s="29" t="s">
        <v>103</v>
      </c>
      <c r="B31" s="30">
        <v>1251.76</v>
      </c>
      <c r="C31" s="30">
        <v>2654</v>
      </c>
      <c r="D31" s="31">
        <v>212.02</v>
      </c>
      <c r="E31" s="30">
        <v>2654</v>
      </c>
      <c r="F31" s="31">
        <v>100</v>
      </c>
      <c r="G31" s="24">
        <v>2654</v>
      </c>
      <c r="H31" s="31">
        <v>100</v>
      </c>
      <c r="I31" s="30">
        <v>2654</v>
      </c>
      <c r="J31" s="31">
        <v>100</v>
      </c>
    </row>
    <row r="32" spans="1:10" s="23" customFormat="1" ht="12.75" x14ac:dyDescent="0.2">
      <c r="A32" s="29" t="s">
        <v>99</v>
      </c>
      <c r="B32" s="30">
        <v>91417.72</v>
      </c>
      <c r="C32" s="30">
        <v>591440</v>
      </c>
      <c r="D32" s="31">
        <v>646.96</v>
      </c>
      <c r="E32" s="30">
        <v>259726</v>
      </c>
      <c r="F32" s="31">
        <v>43.91</v>
      </c>
      <c r="G32" s="24">
        <v>259726</v>
      </c>
      <c r="H32" s="31">
        <v>100</v>
      </c>
      <c r="I32" s="30">
        <v>259726</v>
      </c>
      <c r="J32" s="31">
        <v>100</v>
      </c>
    </row>
    <row r="33" spans="1:10" s="23" customFormat="1" ht="12.75" x14ac:dyDescent="0.2">
      <c r="A33" s="29" t="s">
        <v>101</v>
      </c>
      <c r="B33" s="30">
        <v>7706.95</v>
      </c>
      <c r="C33" s="30">
        <v>26544</v>
      </c>
      <c r="D33" s="31">
        <v>344.42</v>
      </c>
      <c r="E33" s="30">
        <v>15332</v>
      </c>
      <c r="F33" s="31">
        <v>57.76</v>
      </c>
      <c r="G33" s="24">
        <v>15332</v>
      </c>
      <c r="H33" s="31">
        <v>100</v>
      </c>
      <c r="I33" s="30">
        <v>15332</v>
      </c>
      <c r="J33" s="31">
        <v>100</v>
      </c>
    </row>
    <row r="34" spans="1:10" s="23" customFormat="1" ht="12.75" x14ac:dyDescent="0.2">
      <c r="A34" s="29" t="s">
        <v>98</v>
      </c>
      <c r="B34" s="30">
        <v>1000505.65</v>
      </c>
      <c r="C34" s="30">
        <v>1292292</v>
      </c>
      <c r="D34" s="31">
        <v>129.16</v>
      </c>
      <c r="E34" s="30">
        <v>792291</v>
      </c>
      <c r="F34" s="31">
        <v>61.31</v>
      </c>
      <c r="G34" s="24">
        <v>792291</v>
      </c>
      <c r="H34" s="31">
        <v>100</v>
      </c>
      <c r="I34" s="30">
        <v>792291</v>
      </c>
      <c r="J34" s="31">
        <v>100</v>
      </c>
    </row>
    <row r="35" spans="1:10" s="23" customFormat="1" ht="12.75" x14ac:dyDescent="0.2">
      <c r="A35" s="29" t="s">
        <v>104</v>
      </c>
      <c r="B35" s="33"/>
      <c r="C35" s="31">
        <v>664</v>
      </c>
      <c r="D35" s="33"/>
      <c r="E35" s="31">
        <v>664</v>
      </c>
      <c r="F35" s="31">
        <v>100</v>
      </c>
      <c r="G35" s="25">
        <v>664</v>
      </c>
      <c r="H35" s="31">
        <v>100</v>
      </c>
      <c r="I35" s="31">
        <v>664</v>
      </c>
      <c r="J35" s="31">
        <v>100</v>
      </c>
    </row>
    <row r="36" spans="1:10" s="17" customFormat="1" ht="12.75" x14ac:dyDescent="0.2">
      <c r="A36" s="18" t="s">
        <v>24</v>
      </c>
      <c r="B36" s="20">
        <v>4748.91</v>
      </c>
      <c r="C36" s="20">
        <v>9954</v>
      </c>
      <c r="D36" s="22">
        <v>209.61</v>
      </c>
      <c r="E36" s="20">
        <v>9954</v>
      </c>
      <c r="F36" s="22">
        <v>100</v>
      </c>
      <c r="G36" s="19">
        <v>9954</v>
      </c>
      <c r="H36" s="22">
        <v>100</v>
      </c>
      <c r="I36" s="20">
        <v>9954</v>
      </c>
      <c r="J36" s="22">
        <v>100</v>
      </c>
    </row>
    <row r="37" spans="1:10" s="23" customFormat="1" ht="12.75" x14ac:dyDescent="0.2">
      <c r="A37" s="29" t="s">
        <v>99</v>
      </c>
      <c r="B37" s="30">
        <v>1452.91</v>
      </c>
      <c r="C37" s="30">
        <v>2654</v>
      </c>
      <c r="D37" s="31">
        <v>182.67</v>
      </c>
      <c r="E37" s="30">
        <v>2654</v>
      </c>
      <c r="F37" s="31">
        <v>100</v>
      </c>
      <c r="G37" s="24">
        <v>2654</v>
      </c>
      <c r="H37" s="31">
        <v>100</v>
      </c>
      <c r="I37" s="30">
        <v>2654</v>
      </c>
      <c r="J37" s="31">
        <v>100</v>
      </c>
    </row>
    <row r="38" spans="1:10" s="23" customFormat="1" ht="12.75" x14ac:dyDescent="0.2">
      <c r="A38" s="29" t="s">
        <v>98</v>
      </c>
      <c r="B38" s="30">
        <v>2888.83</v>
      </c>
      <c r="C38" s="30">
        <v>7300</v>
      </c>
      <c r="D38" s="31">
        <v>252.7</v>
      </c>
      <c r="E38" s="30">
        <v>7300</v>
      </c>
      <c r="F38" s="31">
        <v>100</v>
      </c>
      <c r="G38" s="24">
        <v>7300</v>
      </c>
      <c r="H38" s="31">
        <v>100</v>
      </c>
      <c r="I38" s="30">
        <v>7300</v>
      </c>
      <c r="J38" s="31">
        <v>100</v>
      </c>
    </row>
    <row r="39" spans="1:10" s="23" customFormat="1" ht="25.5" x14ac:dyDescent="0.2">
      <c r="A39" s="29" t="s">
        <v>100</v>
      </c>
      <c r="B39" s="31">
        <v>407.17</v>
      </c>
      <c r="C39" s="33"/>
      <c r="D39" s="33"/>
      <c r="E39" s="33"/>
      <c r="F39" s="33"/>
      <c r="G39" s="32"/>
      <c r="H39" s="33"/>
      <c r="I39" s="33"/>
      <c r="J39" s="33"/>
    </row>
    <row r="40" spans="1:10" s="12" customFormat="1" ht="12.75" x14ac:dyDescent="0.2">
      <c r="A40" s="13" t="s">
        <v>92</v>
      </c>
      <c r="B40" s="15">
        <v>241945.46</v>
      </c>
      <c r="C40" s="15">
        <v>521606</v>
      </c>
      <c r="D40" s="16">
        <v>215.59</v>
      </c>
      <c r="E40" s="15">
        <v>272718</v>
      </c>
      <c r="F40" s="16">
        <v>52.28</v>
      </c>
      <c r="G40" s="14">
        <v>343718</v>
      </c>
      <c r="H40" s="16">
        <v>126.03</v>
      </c>
      <c r="I40" s="15">
        <v>272718</v>
      </c>
      <c r="J40" s="16">
        <v>79.34</v>
      </c>
    </row>
    <row r="41" spans="1:10" s="17" customFormat="1" ht="25.5" x14ac:dyDescent="0.2">
      <c r="A41" s="18" t="s">
        <v>29</v>
      </c>
      <c r="B41" s="36"/>
      <c r="C41" s="36"/>
      <c r="D41" s="36"/>
      <c r="E41" s="22">
        <v>250</v>
      </c>
      <c r="F41" s="36"/>
      <c r="G41" s="21">
        <v>250</v>
      </c>
      <c r="H41" s="22">
        <v>100</v>
      </c>
      <c r="I41" s="22">
        <v>250</v>
      </c>
      <c r="J41" s="22">
        <v>100</v>
      </c>
    </row>
    <row r="42" spans="1:10" s="23" customFormat="1" ht="12.75" x14ac:dyDescent="0.2">
      <c r="A42" s="29" t="s">
        <v>103</v>
      </c>
      <c r="B42" s="33"/>
      <c r="C42" s="33"/>
      <c r="D42" s="33"/>
      <c r="E42" s="31">
        <v>250</v>
      </c>
      <c r="F42" s="33"/>
      <c r="G42" s="25">
        <v>250</v>
      </c>
      <c r="H42" s="31">
        <v>100</v>
      </c>
      <c r="I42" s="31">
        <v>250</v>
      </c>
      <c r="J42" s="31">
        <v>100</v>
      </c>
    </row>
    <row r="43" spans="1:10" s="17" customFormat="1" ht="25.5" x14ac:dyDescent="0.2">
      <c r="A43" s="18" t="s">
        <v>17</v>
      </c>
      <c r="B43" s="20">
        <v>131333.38</v>
      </c>
      <c r="C43" s="20">
        <v>318613</v>
      </c>
      <c r="D43" s="22">
        <v>242.6</v>
      </c>
      <c r="E43" s="20">
        <v>135836</v>
      </c>
      <c r="F43" s="22">
        <v>42.63</v>
      </c>
      <c r="G43" s="19">
        <v>135836</v>
      </c>
      <c r="H43" s="22">
        <v>100</v>
      </c>
      <c r="I43" s="20">
        <v>135836</v>
      </c>
      <c r="J43" s="22">
        <v>100</v>
      </c>
    </row>
    <row r="44" spans="1:10" s="23" customFormat="1" ht="12.75" x14ac:dyDescent="0.2">
      <c r="A44" s="29" t="s">
        <v>99</v>
      </c>
      <c r="B44" s="33"/>
      <c r="C44" s="30">
        <v>26545</v>
      </c>
      <c r="D44" s="33"/>
      <c r="E44" s="30">
        <v>26545</v>
      </c>
      <c r="F44" s="31">
        <v>100</v>
      </c>
      <c r="G44" s="24">
        <v>26545</v>
      </c>
      <c r="H44" s="31">
        <v>100</v>
      </c>
      <c r="I44" s="30">
        <v>26545</v>
      </c>
      <c r="J44" s="31">
        <v>100</v>
      </c>
    </row>
    <row r="45" spans="1:10" s="23" customFormat="1" ht="12.75" x14ac:dyDescent="0.2">
      <c r="A45" s="29" t="s">
        <v>102</v>
      </c>
      <c r="B45" s="30">
        <v>35247.730000000003</v>
      </c>
      <c r="C45" s="30">
        <v>9291</v>
      </c>
      <c r="D45" s="31">
        <v>26.36</v>
      </c>
      <c r="E45" s="30">
        <v>9291</v>
      </c>
      <c r="F45" s="31">
        <v>100</v>
      </c>
      <c r="G45" s="24">
        <v>9291</v>
      </c>
      <c r="H45" s="31">
        <v>100</v>
      </c>
      <c r="I45" s="30">
        <v>9291</v>
      </c>
      <c r="J45" s="31">
        <v>100</v>
      </c>
    </row>
    <row r="46" spans="1:10" s="23" customFormat="1" ht="12.75" x14ac:dyDescent="0.2">
      <c r="A46" s="29" t="s">
        <v>101</v>
      </c>
      <c r="B46" s="33"/>
      <c r="C46" s="30">
        <v>13272</v>
      </c>
      <c r="D46" s="33"/>
      <c r="E46" s="33"/>
      <c r="F46" s="33"/>
      <c r="G46" s="32"/>
      <c r="H46" s="33"/>
      <c r="I46" s="33"/>
      <c r="J46" s="33"/>
    </row>
    <row r="47" spans="1:10" s="23" customFormat="1" ht="12.75" x14ac:dyDescent="0.2">
      <c r="A47" s="29" t="s">
        <v>98</v>
      </c>
      <c r="B47" s="30">
        <v>96085.65</v>
      </c>
      <c r="C47" s="30">
        <v>269505</v>
      </c>
      <c r="D47" s="31">
        <v>280.48</v>
      </c>
      <c r="E47" s="30">
        <v>100000</v>
      </c>
      <c r="F47" s="31">
        <v>37.11</v>
      </c>
      <c r="G47" s="24">
        <v>100000</v>
      </c>
      <c r="H47" s="31">
        <v>100</v>
      </c>
      <c r="I47" s="30">
        <v>100000</v>
      </c>
      <c r="J47" s="31">
        <v>100</v>
      </c>
    </row>
    <row r="48" spans="1:10" s="17" customFormat="1" ht="25.5" x14ac:dyDescent="0.2">
      <c r="A48" s="18" t="s">
        <v>35</v>
      </c>
      <c r="B48" s="20">
        <v>110612.08</v>
      </c>
      <c r="C48" s="20">
        <v>202993</v>
      </c>
      <c r="D48" s="22">
        <v>183.52</v>
      </c>
      <c r="E48" s="20">
        <v>136632</v>
      </c>
      <c r="F48" s="22">
        <v>67.31</v>
      </c>
      <c r="G48" s="19">
        <v>207632</v>
      </c>
      <c r="H48" s="22">
        <v>151.96</v>
      </c>
      <c r="I48" s="20">
        <v>136632</v>
      </c>
      <c r="J48" s="22">
        <v>65.8</v>
      </c>
    </row>
    <row r="49" spans="1:10" s="23" customFormat="1" ht="12.75" x14ac:dyDescent="0.2">
      <c r="A49" s="29" t="s">
        <v>98</v>
      </c>
      <c r="B49" s="30">
        <v>110612.08</v>
      </c>
      <c r="C49" s="30">
        <v>136632</v>
      </c>
      <c r="D49" s="31">
        <v>123.52</v>
      </c>
      <c r="E49" s="30">
        <v>136632</v>
      </c>
      <c r="F49" s="31">
        <v>100</v>
      </c>
      <c r="G49" s="24">
        <v>136632</v>
      </c>
      <c r="H49" s="31">
        <v>100</v>
      </c>
      <c r="I49" s="30">
        <v>136632</v>
      </c>
      <c r="J49" s="31">
        <v>100</v>
      </c>
    </row>
    <row r="50" spans="1:10" s="23" customFormat="1" ht="25.5" x14ac:dyDescent="0.2">
      <c r="A50" s="29" t="s">
        <v>100</v>
      </c>
      <c r="B50" s="33"/>
      <c r="C50" s="30">
        <v>66361</v>
      </c>
      <c r="D50" s="33"/>
      <c r="E50" s="33"/>
      <c r="F50" s="33"/>
      <c r="G50" s="24">
        <v>71000</v>
      </c>
      <c r="H50" s="33"/>
      <c r="I50" s="33"/>
      <c r="J50" s="33"/>
    </row>
    <row r="51" spans="1:10" s="7" customFormat="1" ht="12.75" x14ac:dyDescent="0.2">
      <c r="A51" s="8" t="s">
        <v>91</v>
      </c>
      <c r="B51" s="9">
        <v>3125509.29</v>
      </c>
      <c r="C51" s="9">
        <v>4595262</v>
      </c>
      <c r="D51" s="10">
        <v>147.02000000000001</v>
      </c>
      <c r="E51" s="9">
        <v>3247746</v>
      </c>
      <c r="F51" s="10">
        <v>70.680000000000007</v>
      </c>
      <c r="G51" s="11">
        <v>3247746</v>
      </c>
      <c r="H51" s="10">
        <v>100</v>
      </c>
      <c r="I51" s="9">
        <v>3247746</v>
      </c>
      <c r="J51" s="10">
        <v>100</v>
      </c>
    </row>
    <row r="52" spans="1:10" s="7" customFormat="1" ht="12.75" x14ac:dyDescent="0.2">
      <c r="A52" s="8" t="s">
        <v>90</v>
      </c>
      <c r="B52" s="99"/>
      <c r="C52" s="99"/>
      <c r="D52" s="99"/>
      <c r="E52" s="99"/>
      <c r="F52" s="99"/>
      <c r="G52" s="102"/>
      <c r="H52" s="99"/>
      <c r="I52" s="99"/>
      <c r="J52" s="99"/>
    </row>
    <row r="53" spans="1:10" s="12" customFormat="1" ht="12.75" x14ac:dyDescent="0.2">
      <c r="A53" s="13" t="s">
        <v>89</v>
      </c>
      <c r="B53" s="38"/>
      <c r="C53" s="15">
        <v>159267</v>
      </c>
      <c r="D53" s="38"/>
      <c r="E53" s="38"/>
      <c r="F53" s="38"/>
      <c r="G53" s="37"/>
      <c r="H53" s="38"/>
      <c r="I53" s="38"/>
      <c r="J53" s="38"/>
    </row>
    <row r="54" spans="1:10" s="17" customFormat="1" ht="12.75" x14ac:dyDescent="0.2">
      <c r="A54" s="18" t="s">
        <v>55</v>
      </c>
      <c r="B54" s="36"/>
      <c r="C54" s="20">
        <v>159267</v>
      </c>
      <c r="D54" s="36"/>
      <c r="E54" s="36"/>
      <c r="F54" s="36"/>
      <c r="G54" s="35"/>
      <c r="H54" s="36"/>
      <c r="I54" s="36"/>
      <c r="J54" s="36"/>
    </row>
    <row r="55" spans="1:10" s="23" customFormat="1" ht="12.75" x14ac:dyDescent="0.2">
      <c r="A55" s="29" t="s">
        <v>99</v>
      </c>
      <c r="B55" s="33"/>
      <c r="C55" s="30">
        <v>159267</v>
      </c>
      <c r="D55" s="33"/>
      <c r="E55" s="33"/>
      <c r="F55" s="33"/>
      <c r="G55" s="32"/>
      <c r="H55" s="33"/>
      <c r="I55" s="33"/>
      <c r="J55" s="33"/>
    </row>
    <row r="56" spans="1:10" s="7" customFormat="1" ht="12.75" x14ac:dyDescent="0.2">
      <c r="A56" s="8" t="s">
        <v>88</v>
      </c>
      <c r="B56" s="99"/>
      <c r="C56" s="9">
        <v>159267</v>
      </c>
      <c r="D56" s="99"/>
      <c r="E56" s="99"/>
      <c r="F56" s="99"/>
      <c r="G56" s="102"/>
      <c r="H56" s="99"/>
      <c r="I56" s="99"/>
      <c r="J56" s="99"/>
    </row>
    <row r="57" spans="1:10" s="12" customFormat="1" ht="12.75" x14ac:dyDescent="0.2">
      <c r="A57" s="13" t="s">
        <v>87</v>
      </c>
      <c r="B57" s="15">
        <v>318534.74</v>
      </c>
      <c r="C57" s="15">
        <v>159267</v>
      </c>
      <c r="D57" s="16">
        <v>50</v>
      </c>
      <c r="E57" s="38"/>
      <c r="F57" s="38"/>
      <c r="G57" s="37"/>
      <c r="H57" s="38"/>
      <c r="I57" s="38"/>
      <c r="J57" s="38"/>
    </row>
    <row r="58" spans="1:10" s="17" customFormat="1" ht="12.75" x14ac:dyDescent="0.2">
      <c r="A58" s="18" t="s">
        <v>26</v>
      </c>
      <c r="B58" s="20">
        <v>318534.74</v>
      </c>
      <c r="C58" s="20">
        <v>159267</v>
      </c>
      <c r="D58" s="22">
        <v>50</v>
      </c>
      <c r="E58" s="36"/>
      <c r="F58" s="36"/>
      <c r="G58" s="35"/>
      <c r="H58" s="36"/>
      <c r="I58" s="36"/>
      <c r="J58" s="36"/>
    </row>
    <row r="59" spans="1:10" s="23" customFormat="1" ht="12.75" x14ac:dyDescent="0.2">
      <c r="A59" s="29" t="s">
        <v>99</v>
      </c>
      <c r="B59" s="30">
        <v>159267.37</v>
      </c>
      <c r="C59" s="30">
        <v>159267</v>
      </c>
      <c r="D59" s="31">
        <v>100</v>
      </c>
      <c r="E59" s="33"/>
      <c r="F59" s="33"/>
      <c r="G59" s="32"/>
      <c r="H59" s="33"/>
      <c r="I59" s="33"/>
      <c r="J59" s="33"/>
    </row>
    <row r="60" spans="1:10" s="23" customFormat="1" ht="12.75" x14ac:dyDescent="0.2">
      <c r="A60" s="29" t="s">
        <v>98</v>
      </c>
      <c r="B60" s="30">
        <v>159267.37</v>
      </c>
      <c r="C60" s="33"/>
      <c r="D60" s="33"/>
      <c r="E60" s="33"/>
      <c r="F60" s="33"/>
      <c r="G60" s="32"/>
      <c r="H60" s="33"/>
      <c r="I60" s="33"/>
      <c r="J60" s="33"/>
    </row>
    <row r="61" spans="1:10" s="7" customFormat="1" ht="12.75" x14ac:dyDescent="0.2">
      <c r="A61" s="8" t="s">
        <v>86</v>
      </c>
      <c r="B61" s="9">
        <v>318534.74</v>
      </c>
      <c r="C61" s="9">
        <v>159267</v>
      </c>
      <c r="D61" s="10">
        <v>50</v>
      </c>
      <c r="E61" s="99"/>
      <c r="F61" s="99"/>
      <c r="G61" s="102"/>
      <c r="H61" s="99"/>
      <c r="I61" s="99"/>
      <c r="J61" s="99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showGridLines="0" zoomScaleNormal="100" workbookViewId="0">
      <selection activeCell="A24" sqref="A24"/>
    </sheetView>
  </sheetViews>
  <sheetFormatPr defaultColWidth="8.85546875" defaultRowHeight="10.5" x14ac:dyDescent="0.2"/>
  <cols>
    <col min="1" max="1" width="43.28515625" style="1" customWidth="1"/>
    <col min="2" max="4" width="20.85546875" style="1" customWidth="1"/>
    <col min="5" max="5" width="18" style="1" customWidth="1"/>
    <col min="6" max="6" width="20.85546875" style="1" customWidth="1"/>
    <col min="7" max="16384" width="8.85546875" style="1"/>
  </cols>
  <sheetData>
    <row r="1" spans="1:6" s="2" customFormat="1" ht="11.25" thickBot="1" x14ac:dyDescent="0.25">
      <c r="A1" s="3" t="s">
        <v>0</v>
      </c>
      <c r="B1" s="3" t="s">
        <v>1</v>
      </c>
      <c r="C1" s="3" t="s">
        <v>2</v>
      </c>
      <c r="D1" s="3" t="s">
        <v>4</v>
      </c>
      <c r="E1" s="3" t="s">
        <v>6</v>
      </c>
      <c r="F1" s="3" t="s">
        <v>8</v>
      </c>
    </row>
    <row r="2" spans="1:6" s="23" customFormat="1" ht="17.25" x14ac:dyDescent="0.25">
      <c r="A2" s="107" t="s">
        <v>112</v>
      </c>
      <c r="B2" s="106">
        <v>3444044.03</v>
      </c>
      <c r="C2" s="106">
        <v>4754529</v>
      </c>
      <c r="D2" s="106">
        <v>3247746</v>
      </c>
      <c r="E2" s="24">
        <v>3247746</v>
      </c>
      <c r="F2" s="106">
        <v>3247746</v>
      </c>
    </row>
    <row r="3" spans="1:6" s="23" customFormat="1" ht="12.75" x14ac:dyDescent="0.2">
      <c r="A3" s="29" t="s">
        <v>111</v>
      </c>
      <c r="B3" s="30">
        <v>3444044.03</v>
      </c>
      <c r="C3" s="30">
        <v>4754529</v>
      </c>
      <c r="D3" s="30">
        <v>3247746</v>
      </c>
      <c r="E3" s="24">
        <v>3247746</v>
      </c>
      <c r="F3" s="30">
        <v>3247746</v>
      </c>
    </row>
    <row r="4" spans="1:6" s="23" customFormat="1" ht="12.75" x14ac:dyDescent="0.2">
      <c r="A4" s="105" t="s">
        <v>110</v>
      </c>
      <c r="B4" s="104">
        <v>3444044.03</v>
      </c>
      <c r="C4" s="104">
        <v>4754529</v>
      </c>
      <c r="D4" s="104">
        <v>3247746</v>
      </c>
      <c r="E4" s="24">
        <v>3247746</v>
      </c>
      <c r="F4" s="104">
        <v>3247746</v>
      </c>
    </row>
    <row r="5" spans="1:6" s="23" customFormat="1" ht="12.75" x14ac:dyDescent="0.2">
      <c r="A5" s="29" t="s">
        <v>109</v>
      </c>
      <c r="B5" s="30">
        <v>35247.730000000003</v>
      </c>
      <c r="C5" s="30">
        <v>9291</v>
      </c>
      <c r="D5" s="30">
        <v>9291</v>
      </c>
      <c r="E5" s="24">
        <v>9291</v>
      </c>
      <c r="F5" s="30">
        <v>9291</v>
      </c>
    </row>
    <row r="6" spans="1:6" s="23" customFormat="1" ht="12.75" x14ac:dyDescent="0.2">
      <c r="A6" s="29" t="s">
        <v>108</v>
      </c>
      <c r="B6" s="30">
        <v>110612.08</v>
      </c>
      <c r="C6" s="30">
        <v>136632</v>
      </c>
      <c r="D6" s="30">
        <v>136632</v>
      </c>
      <c r="E6" s="24">
        <v>136632</v>
      </c>
      <c r="F6" s="30">
        <v>136632</v>
      </c>
    </row>
    <row r="7" spans="1:6" s="23" customFormat="1" ht="12.75" x14ac:dyDescent="0.2">
      <c r="A7" s="29" t="s">
        <v>107</v>
      </c>
      <c r="B7" s="30">
        <v>3112315.35</v>
      </c>
      <c r="C7" s="30">
        <v>4319935</v>
      </c>
      <c r="D7" s="30">
        <v>2967530</v>
      </c>
      <c r="E7" s="24">
        <v>2967530</v>
      </c>
      <c r="F7" s="30">
        <v>2967530</v>
      </c>
    </row>
    <row r="8" spans="1:6" s="23" customFormat="1" ht="25.5" x14ac:dyDescent="0.2">
      <c r="A8" s="29" t="s">
        <v>106</v>
      </c>
      <c r="B8" s="30">
        <v>185868.87</v>
      </c>
      <c r="C8" s="30">
        <v>288671</v>
      </c>
      <c r="D8" s="30">
        <v>134293</v>
      </c>
      <c r="E8" s="24">
        <v>134293</v>
      </c>
      <c r="F8" s="30">
        <v>134293</v>
      </c>
    </row>
  </sheetData>
  <pageMargins left="0.75" right="0.75" top="1" bottom="1" header="0.5" footer="0.5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view="pageBreakPreview" zoomScale="60" zoomScaleNormal="100" workbookViewId="0">
      <selection activeCell="A14" sqref="A14:XFD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38" t="s">
        <v>85</v>
      </c>
      <c r="B1" s="138"/>
      <c r="C1" s="138"/>
      <c r="D1" s="138"/>
      <c r="E1" s="138"/>
      <c r="F1" s="138"/>
      <c r="G1" s="138"/>
      <c r="H1" s="138"/>
    </row>
    <row r="2" spans="1:8" ht="18" customHeight="1" x14ac:dyDescent="0.25">
      <c r="A2" s="90"/>
      <c r="B2" s="90"/>
      <c r="C2" s="90"/>
      <c r="D2" s="90"/>
      <c r="E2" s="90"/>
      <c r="F2" s="90"/>
      <c r="G2" s="90"/>
      <c r="H2" s="90"/>
    </row>
    <row r="3" spans="1:8" ht="15.75" customHeight="1" x14ac:dyDescent="0.25">
      <c r="A3" s="138" t="s">
        <v>84</v>
      </c>
      <c r="B3" s="138"/>
      <c r="C3" s="138"/>
      <c r="D3" s="138"/>
      <c r="E3" s="138"/>
      <c r="F3" s="138"/>
      <c r="G3" s="138"/>
      <c r="H3" s="138"/>
    </row>
    <row r="4" spans="1:8" ht="18" x14ac:dyDescent="0.25">
      <c r="A4" s="90"/>
      <c r="B4" s="90"/>
      <c r="C4" s="90"/>
      <c r="D4" s="90"/>
      <c r="E4" s="90"/>
      <c r="F4" s="90"/>
      <c r="G4" s="98"/>
      <c r="H4" s="98"/>
    </row>
    <row r="5" spans="1:8" ht="18" customHeight="1" x14ac:dyDescent="0.25">
      <c r="A5" s="138" t="s">
        <v>113</v>
      </c>
      <c r="B5" s="138"/>
      <c r="C5" s="138"/>
      <c r="D5" s="138"/>
      <c r="E5" s="138"/>
      <c r="F5" s="138"/>
      <c r="G5" s="138"/>
      <c r="H5" s="138"/>
    </row>
    <row r="6" spans="1:8" ht="18" x14ac:dyDescent="0.25">
      <c r="A6" s="90"/>
      <c r="B6" s="90"/>
      <c r="C6" s="90"/>
      <c r="D6" s="90"/>
      <c r="E6" s="90"/>
      <c r="F6" s="90"/>
      <c r="G6" s="98"/>
      <c r="H6" s="98"/>
    </row>
    <row r="7" spans="1:8" ht="25.5" x14ac:dyDescent="0.25">
      <c r="A7" s="108" t="s">
        <v>114</v>
      </c>
      <c r="B7" s="109" t="s">
        <v>115</v>
      </c>
      <c r="C7" s="109" t="s">
        <v>116</v>
      </c>
      <c r="D7" s="109" t="s">
        <v>117</v>
      </c>
      <c r="E7" s="108" t="s">
        <v>2</v>
      </c>
      <c r="F7" s="108" t="s">
        <v>118</v>
      </c>
      <c r="G7" s="108" t="s">
        <v>119</v>
      </c>
      <c r="H7" s="108" t="s">
        <v>120</v>
      </c>
    </row>
    <row r="8" spans="1:8" x14ac:dyDescent="0.25">
      <c r="A8" s="110"/>
      <c r="B8" s="111"/>
      <c r="C8" s="112" t="s">
        <v>121</v>
      </c>
      <c r="D8" s="111"/>
      <c r="E8" s="124">
        <v>159267</v>
      </c>
      <c r="F8" s="110"/>
      <c r="G8" s="110"/>
      <c r="H8" s="110"/>
    </row>
    <row r="9" spans="1:8" ht="25.5" x14ac:dyDescent="0.25">
      <c r="A9" s="113">
        <v>8</v>
      </c>
      <c r="B9" s="113"/>
      <c r="C9" s="113" t="s">
        <v>122</v>
      </c>
      <c r="D9" s="114"/>
      <c r="E9" s="125">
        <v>159267</v>
      </c>
      <c r="F9" s="115"/>
      <c r="G9" s="115"/>
      <c r="H9" s="115"/>
    </row>
    <row r="10" spans="1:8" ht="25.5" x14ac:dyDescent="0.25">
      <c r="A10" s="113"/>
      <c r="B10" s="116">
        <v>81</v>
      </c>
      <c r="C10" s="116" t="s">
        <v>55</v>
      </c>
      <c r="D10" s="114"/>
      <c r="E10" s="125">
        <v>159267</v>
      </c>
      <c r="F10" s="115"/>
      <c r="G10" s="115"/>
      <c r="H10" s="115"/>
    </row>
    <row r="11" spans="1:8" x14ac:dyDescent="0.25">
      <c r="A11" s="113"/>
      <c r="B11" s="116"/>
      <c r="C11" s="117"/>
      <c r="D11" s="114"/>
      <c r="E11" s="115"/>
      <c r="F11" s="115"/>
      <c r="G11" s="115"/>
      <c r="H11" s="115"/>
    </row>
    <row r="12" spans="1:8" x14ac:dyDescent="0.25">
      <c r="A12" s="113"/>
      <c r="B12" s="116"/>
      <c r="C12" s="112" t="s">
        <v>123</v>
      </c>
      <c r="D12" s="126">
        <v>318534.74</v>
      </c>
      <c r="E12" s="115">
        <v>159267</v>
      </c>
      <c r="F12" s="115"/>
      <c r="G12" s="115"/>
      <c r="H12" s="115"/>
    </row>
    <row r="13" spans="1:8" ht="25.5" x14ac:dyDescent="0.25">
      <c r="A13" s="118">
        <v>5</v>
      </c>
      <c r="B13" s="118"/>
      <c r="C13" s="119" t="s">
        <v>124</v>
      </c>
      <c r="D13" s="126">
        <v>318534.74</v>
      </c>
      <c r="E13" s="115">
        <v>159267</v>
      </c>
      <c r="F13" s="115"/>
      <c r="G13" s="115"/>
      <c r="H13" s="115"/>
    </row>
    <row r="14" spans="1:8" x14ac:dyDescent="0.25">
      <c r="A14" s="116"/>
      <c r="B14" s="116">
        <v>51</v>
      </c>
      <c r="C14" s="120" t="s">
        <v>129</v>
      </c>
      <c r="D14" s="114">
        <v>318534.74</v>
      </c>
      <c r="E14" s="115">
        <v>159267</v>
      </c>
      <c r="F14" s="115"/>
      <c r="G14" s="115"/>
      <c r="H14" s="121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5"/>
  <sheetViews>
    <sheetView workbookViewId="0">
      <selection activeCell="E13" sqref="E13"/>
    </sheetView>
  </sheetViews>
  <sheetFormatPr defaultRowHeight="15" x14ac:dyDescent="0.25"/>
  <cols>
    <col min="1" max="6" width="25.28515625" customWidth="1"/>
  </cols>
  <sheetData>
    <row r="1" spans="1:8" ht="42" customHeight="1" x14ac:dyDescent="0.25">
      <c r="A1" s="138" t="s">
        <v>85</v>
      </c>
      <c r="B1" s="138"/>
      <c r="C1" s="138"/>
      <c r="D1" s="138"/>
      <c r="E1" s="138"/>
      <c r="F1" s="138"/>
    </row>
    <row r="2" spans="1:8" ht="18" customHeight="1" x14ac:dyDescent="0.25">
      <c r="A2" s="90"/>
      <c r="B2" s="90"/>
      <c r="C2" s="90"/>
      <c r="D2" s="90"/>
      <c r="E2" s="90"/>
      <c r="F2" s="90"/>
    </row>
    <row r="3" spans="1:8" ht="15.75" customHeight="1" x14ac:dyDescent="0.25">
      <c r="A3" s="138" t="s">
        <v>84</v>
      </c>
      <c r="B3" s="138"/>
      <c r="C3" s="138"/>
      <c r="D3" s="138"/>
      <c r="E3" s="138"/>
      <c r="F3" s="138"/>
    </row>
    <row r="4" spans="1:8" ht="18" x14ac:dyDescent="0.25">
      <c r="A4" s="90"/>
      <c r="B4" s="90"/>
      <c r="C4" s="90"/>
      <c r="D4" s="90"/>
      <c r="E4" s="98"/>
      <c r="F4" s="98"/>
    </row>
    <row r="5" spans="1:8" ht="18" customHeight="1" x14ac:dyDescent="0.25">
      <c r="A5" s="138" t="s">
        <v>128</v>
      </c>
      <c r="B5" s="138"/>
      <c r="C5" s="138"/>
      <c r="D5" s="138"/>
      <c r="E5" s="138"/>
      <c r="F5" s="138"/>
    </row>
    <row r="6" spans="1:8" ht="18" x14ac:dyDescent="0.25">
      <c r="A6" s="90"/>
      <c r="B6" s="90"/>
      <c r="C6" s="90"/>
      <c r="D6" s="90"/>
      <c r="E6" s="98"/>
      <c r="F6" s="98"/>
    </row>
    <row r="7" spans="1:8" ht="25.5" x14ac:dyDescent="0.25">
      <c r="A7" s="109" t="s">
        <v>127</v>
      </c>
      <c r="B7" s="109" t="s">
        <v>117</v>
      </c>
      <c r="C7" s="108" t="s">
        <v>2</v>
      </c>
      <c r="D7" s="108" t="s">
        <v>118</v>
      </c>
      <c r="E7" s="108" t="s">
        <v>119</v>
      </c>
      <c r="F7" s="108" t="s">
        <v>120</v>
      </c>
    </row>
    <row r="8" spans="1:8" x14ac:dyDescent="0.25">
      <c r="A8" s="113" t="s">
        <v>121</v>
      </c>
      <c r="B8" s="114"/>
      <c r="C8" s="115">
        <v>159267</v>
      </c>
      <c r="D8" s="115"/>
      <c r="E8" s="115"/>
      <c r="F8" s="115"/>
    </row>
    <row r="9" spans="1:8" ht="25.5" x14ac:dyDescent="0.25">
      <c r="A9" s="113" t="s">
        <v>126</v>
      </c>
      <c r="B9" s="114"/>
      <c r="C9" s="115">
        <v>159267</v>
      </c>
      <c r="D9" s="115"/>
      <c r="E9" s="115"/>
      <c r="F9" s="115"/>
    </row>
    <row r="10" spans="1:8" ht="25.5" x14ac:dyDescent="0.25">
      <c r="A10" s="123" t="s">
        <v>125</v>
      </c>
      <c r="B10" s="114"/>
      <c r="C10" s="115">
        <v>159267</v>
      </c>
      <c r="D10" s="115"/>
      <c r="E10" s="115"/>
      <c r="F10" s="115"/>
    </row>
    <row r="11" spans="1:8" x14ac:dyDescent="0.25">
      <c r="A11" s="122" t="s">
        <v>99</v>
      </c>
      <c r="B11" s="114"/>
      <c r="C11" s="115">
        <v>159267</v>
      </c>
      <c r="D11" s="115"/>
      <c r="E11" s="115"/>
      <c r="F11" s="115"/>
    </row>
    <row r="12" spans="1:8" x14ac:dyDescent="0.25">
      <c r="A12" s="113" t="s">
        <v>123</v>
      </c>
      <c r="B12" s="127">
        <v>318534.74</v>
      </c>
      <c r="C12" s="115">
        <v>159267</v>
      </c>
      <c r="D12" s="115"/>
      <c r="E12" s="115"/>
      <c r="F12" s="115"/>
    </row>
    <row r="13" spans="1:8" x14ac:dyDescent="0.25">
      <c r="A13" s="116" t="s">
        <v>26</v>
      </c>
      <c r="B13" s="128">
        <v>318534.74</v>
      </c>
      <c r="C13" s="114">
        <v>159267</v>
      </c>
      <c r="D13" s="114"/>
      <c r="E13" s="115"/>
      <c r="F13" s="115"/>
      <c r="G13" s="129"/>
      <c r="H13" s="130"/>
    </row>
    <row r="14" spans="1:8" x14ac:dyDescent="0.25">
      <c r="A14" s="119" t="s">
        <v>130</v>
      </c>
      <c r="B14" s="127">
        <v>159267.37</v>
      </c>
      <c r="C14" s="115"/>
      <c r="D14" s="115"/>
      <c r="E14" s="115"/>
      <c r="F14" s="115"/>
    </row>
    <row r="15" spans="1:8" x14ac:dyDescent="0.25">
      <c r="A15" s="122" t="s">
        <v>99</v>
      </c>
      <c r="B15" s="127">
        <v>159267.37</v>
      </c>
      <c r="C15" s="115">
        <v>159267</v>
      </c>
      <c r="D15" s="115"/>
      <c r="E15" s="115"/>
      <c r="F15" s="121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showGridLines="0" topLeftCell="A16" workbookViewId="0">
      <selection activeCell="A16" sqref="A16"/>
    </sheetView>
  </sheetViews>
  <sheetFormatPr defaultColWidth="8.85546875" defaultRowHeight="10.5" x14ac:dyDescent="0.2"/>
  <cols>
    <col min="1" max="1" width="51" style="1" customWidth="1"/>
    <col min="2" max="2" width="21.7109375" style="1" customWidth="1"/>
    <col min="3" max="6" width="16.7109375" style="1" customWidth="1"/>
    <col min="7" max="16384" width="8.85546875" style="1"/>
  </cols>
  <sheetData>
    <row r="1" spans="1:6" s="2" customFormat="1" ht="11.25" thickBot="1" x14ac:dyDescent="0.25">
      <c r="A1" s="3" t="s">
        <v>0</v>
      </c>
      <c r="B1" s="3" t="s">
        <v>1</v>
      </c>
      <c r="C1" s="3" t="s">
        <v>2</v>
      </c>
      <c r="D1" s="3" t="s">
        <v>4</v>
      </c>
      <c r="E1" s="3" t="s">
        <v>6</v>
      </c>
      <c r="F1" s="3" t="s">
        <v>8</v>
      </c>
    </row>
    <row r="2" spans="1:6" s="4" customFormat="1" ht="12.75" x14ac:dyDescent="0.2">
      <c r="A2" s="5" t="s">
        <v>10</v>
      </c>
      <c r="B2" s="6">
        <v>3787455.2</v>
      </c>
      <c r="C2" s="6">
        <v>4754529</v>
      </c>
      <c r="D2" s="6">
        <v>3247746</v>
      </c>
      <c r="E2" s="6">
        <v>3247746</v>
      </c>
      <c r="F2" s="6">
        <v>3247746</v>
      </c>
    </row>
    <row r="3" spans="1:6" s="7" customFormat="1" ht="25.5" x14ac:dyDescent="0.2">
      <c r="A3" s="8" t="s">
        <v>11</v>
      </c>
      <c r="B3" s="9">
        <v>3787455.2</v>
      </c>
      <c r="C3" s="9">
        <v>4754529</v>
      </c>
      <c r="D3" s="9">
        <v>3247746</v>
      </c>
      <c r="E3" s="9">
        <v>3247746</v>
      </c>
      <c r="F3" s="9">
        <v>3247746</v>
      </c>
    </row>
    <row r="4" spans="1:6" s="7" customFormat="1" ht="25.5" x14ac:dyDescent="0.2">
      <c r="A4" s="8" t="s">
        <v>12</v>
      </c>
      <c r="B4" s="9">
        <v>3787455.2</v>
      </c>
      <c r="C4" s="9">
        <v>4754529</v>
      </c>
      <c r="D4" s="9">
        <v>3247746</v>
      </c>
      <c r="E4" s="9">
        <v>3247746</v>
      </c>
      <c r="F4" s="9">
        <v>3247746</v>
      </c>
    </row>
    <row r="5" spans="1:6" s="26" customFormat="1" ht="12.75" x14ac:dyDescent="0.2">
      <c r="A5" s="27" t="s">
        <v>28</v>
      </c>
      <c r="B5" s="28">
        <v>22289.93</v>
      </c>
      <c r="C5" s="28">
        <v>23226</v>
      </c>
      <c r="D5" s="28">
        <v>23476</v>
      </c>
      <c r="E5" s="28">
        <v>23476</v>
      </c>
      <c r="F5" s="28">
        <v>23476</v>
      </c>
    </row>
    <row r="6" spans="1:6" s="23" customFormat="1" ht="25.5" x14ac:dyDescent="0.2">
      <c r="A6" s="29" t="s">
        <v>53</v>
      </c>
      <c r="B6" s="30">
        <v>22289.93</v>
      </c>
      <c r="C6" s="30">
        <v>23226</v>
      </c>
      <c r="D6" s="30">
        <v>23476</v>
      </c>
      <c r="E6" s="30">
        <v>23476</v>
      </c>
      <c r="F6" s="30">
        <v>23476</v>
      </c>
    </row>
    <row r="7" spans="1:6" s="26" customFormat="1" ht="12.75" x14ac:dyDescent="0.2">
      <c r="A7" s="27" t="s">
        <v>21</v>
      </c>
      <c r="B7" s="28">
        <v>843896.98</v>
      </c>
      <c r="C7" s="28">
        <v>1390431</v>
      </c>
      <c r="D7" s="28">
        <v>799450</v>
      </c>
      <c r="E7" s="28">
        <v>1231164</v>
      </c>
      <c r="F7" s="28">
        <v>799450</v>
      </c>
    </row>
    <row r="8" spans="1:6" s="23" customFormat="1" ht="25.5" x14ac:dyDescent="0.2">
      <c r="A8" s="29" t="s">
        <v>57</v>
      </c>
      <c r="B8" s="30">
        <v>843294.01</v>
      </c>
      <c r="C8" s="30">
        <v>1228510</v>
      </c>
      <c r="D8" s="30">
        <v>796796</v>
      </c>
      <c r="E8" s="30">
        <v>1228510</v>
      </c>
      <c r="F8" s="30">
        <v>796796</v>
      </c>
    </row>
    <row r="9" spans="1:6" s="23" customFormat="1" ht="12.75" x14ac:dyDescent="0.2">
      <c r="A9" s="29" t="s">
        <v>56</v>
      </c>
      <c r="B9" s="31">
        <v>602.97</v>
      </c>
      <c r="C9" s="30">
        <v>2654</v>
      </c>
      <c r="D9" s="30">
        <v>2654</v>
      </c>
      <c r="E9" s="30">
        <v>2654</v>
      </c>
      <c r="F9" s="30">
        <v>2654</v>
      </c>
    </row>
    <row r="10" spans="1:6" s="23" customFormat="1" ht="12.75" x14ac:dyDescent="0.2">
      <c r="A10" s="29" t="s">
        <v>55</v>
      </c>
      <c r="B10" s="33"/>
      <c r="C10" s="30">
        <v>159267</v>
      </c>
      <c r="D10" s="33"/>
      <c r="E10" s="33"/>
      <c r="F10" s="33"/>
    </row>
    <row r="11" spans="1:6" s="26" customFormat="1" ht="12.75" x14ac:dyDescent="0.2">
      <c r="A11" s="27" t="s">
        <v>16</v>
      </c>
      <c r="B11" s="28">
        <v>35247.730000000003</v>
      </c>
      <c r="C11" s="28">
        <v>9291</v>
      </c>
      <c r="D11" s="28">
        <v>9291</v>
      </c>
      <c r="E11" s="28">
        <v>9291</v>
      </c>
      <c r="F11" s="28">
        <v>9291</v>
      </c>
    </row>
    <row r="12" spans="1:6" s="23" customFormat="1" ht="25.5" x14ac:dyDescent="0.2">
      <c r="A12" s="29" t="s">
        <v>53</v>
      </c>
      <c r="B12" s="30">
        <v>35247.730000000003</v>
      </c>
      <c r="C12" s="30">
        <v>9291</v>
      </c>
      <c r="D12" s="30">
        <v>9291</v>
      </c>
      <c r="E12" s="30">
        <v>9291</v>
      </c>
      <c r="F12" s="30">
        <v>9291</v>
      </c>
    </row>
    <row r="13" spans="1:6" s="26" customFormat="1" ht="12.75" x14ac:dyDescent="0.2">
      <c r="A13" s="27" t="s">
        <v>38</v>
      </c>
      <c r="B13" s="28">
        <v>101791.76</v>
      </c>
      <c r="C13" s="28">
        <v>179175</v>
      </c>
      <c r="D13" s="28">
        <v>72998</v>
      </c>
      <c r="E13" s="28">
        <v>72998</v>
      </c>
      <c r="F13" s="28">
        <v>72998</v>
      </c>
    </row>
    <row r="14" spans="1:6" s="23" customFormat="1" ht="25.5" x14ac:dyDescent="0.2">
      <c r="A14" s="29" t="s">
        <v>52</v>
      </c>
      <c r="B14" s="30">
        <v>43081.4</v>
      </c>
      <c r="C14" s="30">
        <v>106177</v>
      </c>
      <c r="D14" s="33"/>
      <c r="E14" s="33"/>
      <c r="F14" s="33"/>
    </row>
    <row r="15" spans="1:6" s="23" customFormat="1" ht="25.5" x14ac:dyDescent="0.2">
      <c r="A15" s="29" t="s">
        <v>54</v>
      </c>
      <c r="B15" s="30">
        <v>58710.36</v>
      </c>
      <c r="C15" s="30">
        <v>72998</v>
      </c>
      <c r="D15" s="30">
        <v>72998</v>
      </c>
      <c r="E15" s="30">
        <v>72998</v>
      </c>
      <c r="F15" s="30">
        <v>72998</v>
      </c>
    </row>
    <row r="16" spans="1:6" s="26" customFormat="1" ht="12.75" x14ac:dyDescent="0.2">
      <c r="A16" s="27" t="s">
        <v>34</v>
      </c>
      <c r="B16" s="28">
        <v>2734590.89</v>
      </c>
      <c r="C16" s="28">
        <v>3046228</v>
      </c>
      <c r="D16" s="28">
        <v>2231714</v>
      </c>
      <c r="E16" s="28">
        <v>1800000</v>
      </c>
      <c r="F16" s="28">
        <v>2231714</v>
      </c>
    </row>
    <row r="17" spans="1:6" s="23" customFormat="1" ht="25.5" x14ac:dyDescent="0.2">
      <c r="A17" s="29" t="s">
        <v>53</v>
      </c>
      <c r="B17" s="30">
        <v>2734590.89</v>
      </c>
      <c r="C17" s="30">
        <v>3046228</v>
      </c>
      <c r="D17" s="30">
        <v>2231714</v>
      </c>
      <c r="E17" s="30">
        <v>1800000</v>
      </c>
      <c r="F17" s="30">
        <v>2231714</v>
      </c>
    </row>
    <row r="18" spans="1:6" s="26" customFormat="1" ht="12.75" x14ac:dyDescent="0.2">
      <c r="A18" s="27" t="s">
        <v>41</v>
      </c>
      <c r="B18" s="28">
        <v>39067.300000000003</v>
      </c>
      <c r="C18" s="28">
        <v>39817</v>
      </c>
      <c r="D18" s="28">
        <v>39817</v>
      </c>
      <c r="E18" s="28">
        <v>39817</v>
      </c>
      <c r="F18" s="28">
        <v>39817</v>
      </c>
    </row>
    <row r="19" spans="1:6" s="23" customFormat="1" ht="25.5" x14ac:dyDescent="0.2">
      <c r="A19" s="29" t="s">
        <v>52</v>
      </c>
      <c r="B19" s="30">
        <v>39067.300000000003</v>
      </c>
      <c r="C19" s="30">
        <v>39817</v>
      </c>
      <c r="D19" s="30">
        <v>39817</v>
      </c>
      <c r="E19" s="30">
        <v>39817</v>
      </c>
      <c r="F19" s="30">
        <v>39817</v>
      </c>
    </row>
    <row r="20" spans="1:6" s="26" customFormat="1" ht="25.5" x14ac:dyDescent="0.2">
      <c r="A20" s="27" t="s">
        <v>44</v>
      </c>
      <c r="B20" s="28">
        <v>4956.8900000000003</v>
      </c>
      <c r="C20" s="28">
        <v>66361</v>
      </c>
      <c r="D20" s="28">
        <v>71000</v>
      </c>
      <c r="E20" s="28">
        <v>71000</v>
      </c>
      <c r="F20" s="28">
        <v>71000</v>
      </c>
    </row>
    <row r="21" spans="1:6" s="23" customFormat="1" ht="25.5" x14ac:dyDescent="0.2">
      <c r="A21" s="29" t="s">
        <v>52</v>
      </c>
      <c r="B21" s="30">
        <v>4956.8900000000003</v>
      </c>
      <c r="C21" s="30">
        <v>66361</v>
      </c>
      <c r="D21" s="30">
        <v>71000</v>
      </c>
      <c r="E21" s="30">
        <v>71000</v>
      </c>
      <c r="F21" s="30">
        <v>71000</v>
      </c>
    </row>
    <row r="22" spans="1:6" s="26" customFormat="1" ht="25.5" x14ac:dyDescent="0.2">
      <c r="A22" s="27" t="s">
        <v>51</v>
      </c>
      <c r="B22" s="28">
        <v>5613.72</v>
      </c>
      <c r="C22" s="34"/>
      <c r="D22" s="34"/>
      <c r="E22" s="34"/>
      <c r="F22" s="34"/>
    </row>
    <row r="23" spans="1:6" s="23" customFormat="1" ht="12.75" x14ac:dyDescent="0.2">
      <c r="A23" s="29" t="s">
        <v>50</v>
      </c>
      <c r="B23" s="30">
        <v>5613.72</v>
      </c>
      <c r="C23" s="33"/>
      <c r="D23" s="33"/>
      <c r="E23" s="33"/>
      <c r="F23" s="33"/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1"/>
  <sheetViews>
    <sheetView showGridLines="0" workbookViewId="0">
      <selection activeCell="B17" sqref="B17 D18:F20 B21:C24 C41:F41 D48:F48 B48:B54 C59 E59 C60:E60 B61 F60:F61"/>
    </sheetView>
  </sheetViews>
  <sheetFormatPr defaultColWidth="8.85546875" defaultRowHeight="10.5" x14ac:dyDescent="0.2"/>
  <cols>
    <col min="1" max="1" width="82.140625" style="1" customWidth="1"/>
    <col min="2" max="6" width="15" style="60" customWidth="1"/>
    <col min="7" max="16384" width="8.85546875" style="1"/>
  </cols>
  <sheetData>
    <row r="1" spans="1:6" s="2" customFormat="1" ht="25.15" customHeight="1" thickBot="1" x14ac:dyDescent="0.25">
      <c r="A1" s="39" t="s">
        <v>0</v>
      </c>
      <c r="B1" s="47" t="s">
        <v>45</v>
      </c>
      <c r="C1" s="47" t="s">
        <v>46</v>
      </c>
      <c r="D1" s="47" t="s">
        <v>47</v>
      </c>
      <c r="E1" s="47" t="s">
        <v>48</v>
      </c>
      <c r="F1" s="47" t="s">
        <v>49</v>
      </c>
    </row>
    <row r="2" spans="1:6" s="4" customFormat="1" ht="12.75" x14ac:dyDescent="0.2">
      <c r="A2" s="40" t="s">
        <v>10</v>
      </c>
      <c r="B2" s="48">
        <v>3444044.03</v>
      </c>
      <c r="C2" s="48">
        <v>4754529</v>
      </c>
      <c r="D2" s="48">
        <v>3247746</v>
      </c>
      <c r="E2" s="48">
        <v>3247746</v>
      </c>
      <c r="F2" s="48">
        <v>3247746</v>
      </c>
    </row>
    <row r="3" spans="1:6" s="7" customFormat="1" ht="12.75" x14ac:dyDescent="0.2">
      <c r="A3" s="41" t="s">
        <v>11</v>
      </c>
      <c r="B3" s="49">
        <v>3444044.03</v>
      </c>
      <c r="C3" s="49">
        <v>4754529</v>
      </c>
      <c r="D3" s="49">
        <v>3247746</v>
      </c>
      <c r="E3" s="49">
        <v>3247746</v>
      </c>
      <c r="F3" s="49">
        <v>3247746</v>
      </c>
    </row>
    <row r="4" spans="1:6" s="7" customFormat="1" ht="12.75" x14ac:dyDescent="0.2">
      <c r="A4" s="41" t="s">
        <v>12</v>
      </c>
      <c r="B4" s="49">
        <v>3444044.03</v>
      </c>
      <c r="C4" s="49">
        <v>4754529</v>
      </c>
      <c r="D4" s="49">
        <v>3247746</v>
      </c>
      <c r="E4" s="49">
        <v>3247746</v>
      </c>
      <c r="F4" s="49">
        <v>3247746</v>
      </c>
    </row>
    <row r="5" spans="1:6" s="12" customFormat="1" ht="12.75" x14ac:dyDescent="0.2">
      <c r="A5" s="42" t="s">
        <v>13</v>
      </c>
      <c r="B5" s="50">
        <v>35247.730000000003</v>
      </c>
      <c r="C5" s="50">
        <v>9291</v>
      </c>
      <c r="D5" s="50">
        <v>9291</v>
      </c>
      <c r="E5" s="50">
        <v>9291</v>
      </c>
      <c r="F5" s="50">
        <v>9291</v>
      </c>
    </row>
    <row r="6" spans="1:6" s="17" customFormat="1" ht="12.75" x14ac:dyDescent="0.2">
      <c r="A6" s="43" t="s">
        <v>14</v>
      </c>
      <c r="B6" s="51">
        <v>35247.730000000003</v>
      </c>
      <c r="C6" s="51">
        <v>9291</v>
      </c>
      <c r="D6" s="51">
        <v>9291</v>
      </c>
      <c r="E6" s="51">
        <v>9291</v>
      </c>
      <c r="F6" s="51">
        <v>9291</v>
      </c>
    </row>
    <row r="7" spans="1:6" s="23" customFormat="1" ht="12.75" x14ac:dyDescent="0.2">
      <c r="A7" s="44" t="s">
        <v>15</v>
      </c>
      <c r="B7" s="52">
        <v>35247.730000000003</v>
      </c>
      <c r="C7" s="52">
        <v>9291</v>
      </c>
      <c r="D7" s="52">
        <v>9291</v>
      </c>
      <c r="E7" s="52">
        <v>9291</v>
      </c>
      <c r="F7" s="52">
        <v>9291</v>
      </c>
    </row>
    <row r="8" spans="1:6" s="26" customFormat="1" ht="12.75" x14ac:dyDescent="0.2">
      <c r="A8" s="45" t="s">
        <v>16</v>
      </c>
      <c r="B8" s="53">
        <v>35247.730000000003</v>
      </c>
      <c r="C8" s="53">
        <v>9291</v>
      </c>
      <c r="D8" s="53">
        <v>9291</v>
      </c>
      <c r="E8" s="53">
        <v>9291</v>
      </c>
      <c r="F8" s="53">
        <v>9291</v>
      </c>
    </row>
    <row r="9" spans="1:6" s="23" customFormat="1" ht="12.75" x14ac:dyDescent="0.2">
      <c r="A9" s="46" t="s">
        <v>17</v>
      </c>
      <c r="B9" s="54">
        <v>35247.730000000003</v>
      </c>
      <c r="C9" s="54">
        <v>9291</v>
      </c>
      <c r="D9" s="54">
        <v>9291</v>
      </c>
      <c r="E9" s="54">
        <v>9291</v>
      </c>
      <c r="F9" s="54">
        <v>9291</v>
      </c>
    </row>
    <row r="10" spans="1:6" s="12" customFormat="1" ht="12.75" x14ac:dyDescent="0.2">
      <c r="A10" s="42" t="s">
        <v>18</v>
      </c>
      <c r="B10" s="50">
        <v>560347.82999999996</v>
      </c>
      <c r="C10" s="50">
        <v>1413657</v>
      </c>
      <c r="D10" s="50">
        <v>822926</v>
      </c>
      <c r="E10" s="50">
        <v>822926</v>
      </c>
      <c r="F10" s="50">
        <v>822926</v>
      </c>
    </row>
    <row r="11" spans="1:6" s="17" customFormat="1" ht="12.75" x14ac:dyDescent="0.2">
      <c r="A11" s="43" t="s">
        <v>19</v>
      </c>
      <c r="B11" s="51">
        <v>538703.22</v>
      </c>
      <c r="C11" s="51">
        <v>1390431</v>
      </c>
      <c r="D11" s="51">
        <v>799450</v>
      </c>
      <c r="E11" s="51">
        <v>799450</v>
      </c>
      <c r="F11" s="51">
        <v>799450</v>
      </c>
    </row>
    <row r="12" spans="1:6" s="23" customFormat="1" ht="12.75" x14ac:dyDescent="0.2">
      <c r="A12" s="44" t="s">
        <v>20</v>
      </c>
      <c r="B12" s="52">
        <v>379435.85</v>
      </c>
      <c r="C12" s="52">
        <v>1231164</v>
      </c>
      <c r="D12" s="52">
        <v>799450</v>
      </c>
      <c r="E12" s="52">
        <v>799450</v>
      </c>
      <c r="F12" s="52">
        <v>799450</v>
      </c>
    </row>
    <row r="13" spans="1:6" s="26" customFormat="1" ht="12.75" x14ac:dyDescent="0.2">
      <c r="A13" s="45" t="s">
        <v>21</v>
      </c>
      <c r="B13" s="53">
        <v>379435.85</v>
      </c>
      <c r="C13" s="53">
        <v>1231164</v>
      </c>
      <c r="D13" s="53">
        <v>799450</v>
      </c>
      <c r="E13" s="53">
        <v>799450</v>
      </c>
      <c r="F13" s="53">
        <v>799450</v>
      </c>
    </row>
    <row r="14" spans="1:6" s="23" customFormat="1" ht="12.75" x14ac:dyDescent="0.2">
      <c r="A14" s="46" t="s">
        <v>22</v>
      </c>
      <c r="B14" s="54">
        <v>286565.21999999997</v>
      </c>
      <c r="C14" s="54">
        <v>610525</v>
      </c>
      <c r="D14" s="54">
        <v>510525</v>
      </c>
      <c r="E14" s="54">
        <v>510525</v>
      </c>
      <c r="F14" s="54">
        <v>510525</v>
      </c>
    </row>
    <row r="15" spans="1:6" s="23" customFormat="1" ht="12.75" x14ac:dyDescent="0.2">
      <c r="A15" s="46" t="s">
        <v>23</v>
      </c>
      <c r="B15" s="54">
        <v>91417.72</v>
      </c>
      <c r="C15" s="54">
        <v>591440</v>
      </c>
      <c r="D15" s="54">
        <v>259726</v>
      </c>
      <c r="E15" s="54">
        <v>259726</v>
      </c>
      <c r="F15" s="54">
        <v>259726</v>
      </c>
    </row>
    <row r="16" spans="1:6" s="23" customFormat="1" ht="12.75" x14ac:dyDescent="0.2">
      <c r="A16" s="46" t="s">
        <v>24</v>
      </c>
      <c r="B16" s="54">
        <v>1452.91</v>
      </c>
      <c r="C16" s="54">
        <v>2654</v>
      </c>
      <c r="D16" s="54">
        <v>2654</v>
      </c>
      <c r="E16" s="54">
        <v>2654</v>
      </c>
      <c r="F16" s="54">
        <v>2654</v>
      </c>
    </row>
    <row r="17" spans="1:6" s="23" customFormat="1" ht="12.75" x14ac:dyDescent="0.2">
      <c r="A17" s="46" t="s">
        <v>17</v>
      </c>
      <c r="B17" s="55">
        <v>0</v>
      </c>
      <c r="C17" s="54">
        <v>26545</v>
      </c>
      <c r="D17" s="54">
        <v>26545</v>
      </c>
      <c r="E17" s="54">
        <v>26545</v>
      </c>
      <c r="F17" s="54">
        <v>26545</v>
      </c>
    </row>
    <row r="18" spans="1:6" s="23" customFormat="1" ht="12.75" x14ac:dyDescent="0.2">
      <c r="A18" s="44" t="s">
        <v>25</v>
      </c>
      <c r="B18" s="52">
        <v>159267.37</v>
      </c>
      <c r="C18" s="52">
        <v>159267</v>
      </c>
      <c r="D18" s="56">
        <v>0</v>
      </c>
      <c r="E18" s="56">
        <v>0</v>
      </c>
      <c r="F18" s="56">
        <v>0</v>
      </c>
    </row>
    <row r="19" spans="1:6" s="26" customFormat="1" ht="12.75" x14ac:dyDescent="0.2">
      <c r="A19" s="45" t="s">
        <v>21</v>
      </c>
      <c r="B19" s="53">
        <v>159267.37</v>
      </c>
      <c r="C19" s="53">
        <v>159267</v>
      </c>
      <c r="D19" s="57">
        <v>0</v>
      </c>
      <c r="E19" s="57">
        <v>0</v>
      </c>
      <c r="F19" s="57">
        <v>0</v>
      </c>
    </row>
    <row r="20" spans="1:6" s="23" customFormat="1" ht="12.75" x14ac:dyDescent="0.2">
      <c r="A20" s="46" t="s">
        <v>26</v>
      </c>
      <c r="B20" s="54">
        <v>159267.37</v>
      </c>
      <c r="C20" s="54">
        <v>159267</v>
      </c>
      <c r="D20" s="55">
        <v>0</v>
      </c>
      <c r="E20" s="55">
        <v>0</v>
      </c>
      <c r="F20" s="55">
        <v>0</v>
      </c>
    </row>
    <row r="21" spans="1:6" s="17" customFormat="1" ht="12.75" x14ac:dyDescent="0.2">
      <c r="A21" s="43" t="s">
        <v>27</v>
      </c>
      <c r="B21" s="58">
        <v>0</v>
      </c>
      <c r="C21" s="58">
        <v>0</v>
      </c>
      <c r="D21" s="51">
        <v>250</v>
      </c>
      <c r="E21" s="51">
        <v>250</v>
      </c>
      <c r="F21" s="51">
        <v>250</v>
      </c>
    </row>
    <row r="22" spans="1:6" s="23" customFormat="1" ht="12.75" x14ac:dyDescent="0.2">
      <c r="A22" s="44" t="s">
        <v>25</v>
      </c>
      <c r="B22" s="56">
        <v>0</v>
      </c>
      <c r="C22" s="56">
        <v>0</v>
      </c>
      <c r="D22" s="52">
        <v>250</v>
      </c>
      <c r="E22" s="52">
        <v>250</v>
      </c>
      <c r="F22" s="52">
        <v>250</v>
      </c>
    </row>
    <row r="23" spans="1:6" s="26" customFormat="1" ht="12.75" x14ac:dyDescent="0.2">
      <c r="A23" s="45" t="s">
        <v>28</v>
      </c>
      <c r="B23" s="57">
        <v>0</v>
      </c>
      <c r="C23" s="57">
        <v>0</v>
      </c>
      <c r="D23" s="53">
        <v>250</v>
      </c>
      <c r="E23" s="53">
        <v>250</v>
      </c>
      <c r="F23" s="53">
        <v>250</v>
      </c>
    </row>
    <row r="24" spans="1:6" s="23" customFormat="1" ht="12.75" x14ac:dyDescent="0.2">
      <c r="A24" s="46" t="s">
        <v>29</v>
      </c>
      <c r="B24" s="55">
        <v>0</v>
      </c>
      <c r="C24" s="55">
        <v>0</v>
      </c>
      <c r="D24" s="54">
        <v>250</v>
      </c>
      <c r="E24" s="54">
        <v>250</v>
      </c>
      <c r="F24" s="54">
        <v>250</v>
      </c>
    </row>
    <row r="25" spans="1:6" s="17" customFormat="1" ht="12.75" x14ac:dyDescent="0.2">
      <c r="A25" s="43" t="s">
        <v>30</v>
      </c>
      <c r="B25" s="51">
        <v>21644.61</v>
      </c>
      <c r="C25" s="51">
        <v>23226</v>
      </c>
      <c r="D25" s="51">
        <v>23226</v>
      </c>
      <c r="E25" s="51">
        <v>23226</v>
      </c>
      <c r="F25" s="51">
        <v>23226</v>
      </c>
    </row>
    <row r="26" spans="1:6" s="23" customFormat="1" ht="12.75" x14ac:dyDescent="0.2">
      <c r="A26" s="44" t="s">
        <v>25</v>
      </c>
      <c r="B26" s="52">
        <v>21644.61</v>
      </c>
      <c r="C26" s="52">
        <v>23226</v>
      </c>
      <c r="D26" s="52">
        <v>23226</v>
      </c>
      <c r="E26" s="52">
        <v>23226</v>
      </c>
      <c r="F26" s="52">
        <v>23226</v>
      </c>
    </row>
    <row r="27" spans="1:6" s="26" customFormat="1" ht="12.75" x14ac:dyDescent="0.2">
      <c r="A27" s="45" t="s">
        <v>28</v>
      </c>
      <c r="B27" s="53">
        <v>21644.61</v>
      </c>
      <c r="C27" s="53">
        <v>23226</v>
      </c>
      <c r="D27" s="53">
        <v>23226</v>
      </c>
      <c r="E27" s="53">
        <v>23226</v>
      </c>
      <c r="F27" s="53">
        <v>23226</v>
      </c>
    </row>
    <row r="28" spans="1:6" s="23" customFormat="1" ht="12.75" x14ac:dyDescent="0.2">
      <c r="A28" s="46" t="s">
        <v>22</v>
      </c>
      <c r="B28" s="54">
        <v>20392.849999999999</v>
      </c>
      <c r="C28" s="54">
        <v>20572</v>
      </c>
      <c r="D28" s="54">
        <v>20572</v>
      </c>
      <c r="E28" s="54">
        <v>20572</v>
      </c>
      <c r="F28" s="54">
        <v>20572</v>
      </c>
    </row>
    <row r="29" spans="1:6" s="23" customFormat="1" ht="12.75" x14ac:dyDescent="0.2">
      <c r="A29" s="46" t="s">
        <v>23</v>
      </c>
      <c r="B29" s="54">
        <v>1251.76</v>
      </c>
      <c r="C29" s="54">
        <v>2654</v>
      </c>
      <c r="D29" s="54">
        <v>2654</v>
      </c>
      <c r="E29" s="54">
        <v>2654</v>
      </c>
      <c r="F29" s="54">
        <v>2654</v>
      </c>
    </row>
    <row r="30" spans="1:6" s="12" customFormat="1" ht="12.75" x14ac:dyDescent="0.2">
      <c r="A30" s="42" t="s">
        <v>31</v>
      </c>
      <c r="B30" s="50">
        <v>2830210.37</v>
      </c>
      <c r="C30" s="50">
        <v>3046228</v>
      </c>
      <c r="D30" s="50">
        <v>2231714</v>
      </c>
      <c r="E30" s="50">
        <v>2231714</v>
      </c>
      <c r="F30" s="50">
        <v>2231714</v>
      </c>
    </row>
    <row r="31" spans="1:6" s="17" customFormat="1" ht="12.75" x14ac:dyDescent="0.2">
      <c r="A31" s="43" t="s">
        <v>32</v>
      </c>
      <c r="B31" s="51">
        <v>2830210.37</v>
      </c>
      <c r="C31" s="51">
        <v>3046228</v>
      </c>
      <c r="D31" s="51">
        <v>2231714</v>
      </c>
      <c r="E31" s="51">
        <v>2231714</v>
      </c>
      <c r="F31" s="51">
        <v>2231714</v>
      </c>
    </row>
    <row r="32" spans="1:6" s="23" customFormat="1" ht="12.75" x14ac:dyDescent="0.2">
      <c r="A32" s="44" t="s">
        <v>33</v>
      </c>
      <c r="B32" s="52">
        <v>110612.08</v>
      </c>
      <c r="C32" s="52">
        <v>136632</v>
      </c>
      <c r="D32" s="52">
        <v>136632</v>
      </c>
      <c r="E32" s="52">
        <v>136632</v>
      </c>
      <c r="F32" s="52">
        <v>136632</v>
      </c>
    </row>
    <row r="33" spans="1:6" s="26" customFormat="1" ht="12.75" x14ac:dyDescent="0.2">
      <c r="A33" s="45" t="s">
        <v>34</v>
      </c>
      <c r="B33" s="53">
        <v>110612.08</v>
      </c>
      <c r="C33" s="53">
        <v>136632</v>
      </c>
      <c r="D33" s="53">
        <v>136632</v>
      </c>
      <c r="E33" s="53">
        <v>136632</v>
      </c>
      <c r="F33" s="53">
        <v>136632</v>
      </c>
    </row>
    <row r="34" spans="1:6" s="23" customFormat="1" ht="12.75" x14ac:dyDescent="0.2">
      <c r="A34" s="46" t="s">
        <v>35</v>
      </c>
      <c r="B34" s="54">
        <v>110612.08</v>
      </c>
      <c r="C34" s="54">
        <v>136632</v>
      </c>
      <c r="D34" s="54">
        <v>136632</v>
      </c>
      <c r="E34" s="54">
        <v>136632</v>
      </c>
      <c r="F34" s="54">
        <v>136632</v>
      </c>
    </row>
    <row r="35" spans="1:6" s="23" customFormat="1" ht="12.75" x14ac:dyDescent="0.2">
      <c r="A35" s="44" t="s">
        <v>20</v>
      </c>
      <c r="B35" s="52">
        <v>2719598.29</v>
      </c>
      <c r="C35" s="52">
        <v>2909596</v>
      </c>
      <c r="D35" s="52">
        <v>2095082</v>
      </c>
      <c r="E35" s="52">
        <v>2095082</v>
      </c>
      <c r="F35" s="52">
        <v>2095082</v>
      </c>
    </row>
    <row r="36" spans="1:6" s="26" customFormat="1" ht="12.75" x14ac:dyDescent="0.2">
      <c r="A36" s="45" t="s">
        <v>34</v>
      </c>
      <c r="B36" s="53">
        <v>2719598.29</v>
      </c>
      <c r="C36" s="53">
        <v>2909596</v>
      </c>
      <c r="D36" s="53">
        <v>2095082</v>
      </c>
      <c r="E36" s="53">
        <v>2095082</v>
      </c>
      <c r="F36" s="53">
        <v>2095082</v>
      </c>
    </row>
    <row r="37" spans="1:6" s="23" customFormat="1" ht="12.75" x14ac:dyDescent="0.2">
      <c r="A37" s="46" t="s">
        <v>22</v>
      </c>
      <c r="B37" s="54">
        <v>1460850.79</v>
      </c>
      <c r="C37" s="54">
        <v>1340499</v>
      </c>
      <c r="D37" s="54">
        <v>1195491</v>
      </c>
      <c r="E37" s="54">
        <v>1195491</v>
      </c>
      <c r="F37" s="54">
        <v>1195491</v>
      </c>
    </row>
    <row r="38" spans="1:6" s="23" customFormat="1" ht="12.75" x14ac:dyDescent="0.2">
      <c r="A38" s="46" t="s">
        <v>23</v>
      </c>
      <c r="B38" s="54">
        <v>1000505.65</v>
      </c>
      <c r="C38" s="54">
        <v>1292292</v>
      </c>
      <c r="D38" s="54">
        <v>792291</v>
      </c>
      <c r="E38" s="54">
        <v>792291</v>
      </c>
      <c r="F38" s="54">
        <v>792291</v>
      </c>
    </row>
    <row r="39" spans="1:6" s="23" customFormat="1" ht="12.75" x14ac:dyDescent="0.2">
      <c r="A39" s="46" t="s">
        <v>24</v>
      </c>
      <c r="B39" s="54">
        <v>2888.83</v>
      </c>
      <c r="C39" s="54">
        <v>7300</v>
      </c>
      <c r="D39" s="54">
        <v>7300</v>
      </c>
      <c r="E39" s="54">
        <v>7300</v>
      </c>
      <c r="F39" s="54">
        <v>7300</v>
      </c>
    </row>
    <row r="40" spans="1:6" s="23" customFormat="1" ht="12.75" x14ac:dyDescent="0.2">
      <c r="A40" s="46" t="s">
        <v>17</v>
      </c>
      <c r="B40" s="54">
        <v>96085.65</v>
      </c>
      <c r="C40" s="54">
        <v>269505</v>
      </c>
      <c r="D40" s="54">
        <v>100000</v>
      </c>
      <c r="E40" s="54">
        <v>100000</v>
      </c>
      <c r="F40" s="54">
        <v>100000</v>
      </c>
    </row>
    <row r="41" spans="1:6" s="23" customFormat="1" ht="12.75" x14ac:dyDescent="0.2">
      <c r="A41" s="46" t="s">
        <v>26</v>
      </c>
      <c r="B41" s="54">
        <v>159267.37</v>
      </c>
      <c r="C41" s="55">
        <v>0</v>
      </c>
      <c r="D41" s="55">
        <v>0</v>
      </c>
      <c r="E41" s="55">
        <v>0</v>
      </c>
      <c r="F41" s="55">
        <v>0</v>
      </c>
    </row>
    <row r="42" spans="1:6" s="12" customFormat="1" ht="12.75" x14ac:dyDescent="0.2">
      <c r="A42" s="42" t="s">
        <v>36</v>
      </c>
      <c r="B42" s="50">
        <v>13281.21</v>
      </c>
      <c r="C42" s="50">
        <v>179175</v>
      </c>
      <c r="D42" s="50">
        <v>72998</v>
      </c>
      <c r="E42" s="50">
        <v>72998</v>
      </c>
      <c r="F42" s="50">
        <v>72998</v>
      </c>
    </row>
    <row r="43" spans="1:6" s="17" customFormat="1" ht="12.75" x14ac:dyDescent="0.2">
      <c r="A43" s="43" t="s">
        <v>37</v>
      </c>
      <c r="B43" s="51">
        <v>13281.21</v>
      </c>
      <c r="C43" s="51">
        <v>179175</v>
      </c>
      <c r="D43" s="51">
        <v>72998</v>
      </c>
      <c r="E43" s="51">
        <v>72998</v>
      </c>
      <c r="F43" s="51">
        <v>72998</v>
      </c>
    </row>
    <row r="44" spans="1:6" s="23" customFormat="1" ht="12.75" x14ac:dyDescent="0.2">
      <c r="A44" s="44" t="s">
        <v>20</v>
      </c>
      <c r="B44" s="52">
        <v>13281.21</v>
      </c>
      <c r="C44" s="52">
        <v>179175</v>
      </c>
      <c r="D44" s="52">
        <v>72998</v>
      </c>
      <c r="E44" s="52">
        <v>72998</v>
      </c>
      <c r="F44" s="52">
        <v>72998</v>
      </c>
    </row>
    <row r="45" spans="1:6" s="26" customFormat="1" ht="12.75" x14ac:dyDescent="0.2">
      <c r="A45" s="45" t="s">
        <v>38</v>
      </c>
      <c r="B45" s="53">
        <v>13281.21</v>
      </c>
      <c r="C45" s="53">
        <v>179175</v>
      </c>
      <c r="D45" s="53">
        <v>72998</v>
      </c>
      <c r="E45" s="53">
        <v>72998</v>
      </c>
      <c r="F45" s="53">
        <v>72998</v>
      </c>
    </row>
    <row r="46" spans="1:6" s="23" customFormat="1" ht="12.75" x14ac:dyDescent="0.2">
      <c r="A46" s="46" t="s">
        <v>22</v>
      </c>
      <c r="B46" s="54">
        <v>5574.26</v>
      </c>
      <c r="C46" s="54">
        <v>139359</v>
      </c>
      <c r="D46" s="54">
        <v>57666</v>
      </c>
      <c r="E46" s="54">
        <v>57666</v>
      </c>
      <c r="F46" s="54">
        <v>57666</v>
      </c>
    </row>
    <row r="47" spans="1:6" s="23" customFormat="1" ht="12.75" x14ac:dyDescent="0.2">
      <c r="A47" s="46" t="s">
        <v>23</v>
      </c>
      <c r="B47" s="54">
        <v>7706.95</v>
      </c>
      <c r="C47" s="54">
        <v>26544</v>
      </c>
      <c r="D47" s="54">
        <v>15332</v>
      </c>
      <c r="E47" s="54">
        <v>15332</v>
      </c>
      <c r="F47" s="54">
        <v>15332</v>
      </c>
    </row>
    <row r="48" spans="1:6" s="23" customFormat="1" ht="12.75" x14ac:dyDescent="0.2">
      <c r="A48" s="46" t="s">
        <v>17</v>
      </c>
      <c r="B48" s="55">
        <v>0</v>
      </c>
      <c r="C48" s="54">
        <v>13272</v>
      </c>
      <c r="D48" s="55">
        <v>0</v>
      </c>
      <c r="E48" s="55">
        <v>0</v>
      </c>
      <c r="F48" s="55">
        <v>0</v>
      </c>
    </row>
    <row r="49" spans="1:6" s="12" customFormat="1" ht="12.75" x14ac:dyDescent="0.2">
      <c r="A49" s="42" t="s">
        <v>39</v>
      </c>
      <c r="B49" s="59">
        <v>0</v>
      </c>
      <c r="C49" s="50">
        <v>39817</v>
      </c>
      <c r="D49" s="50">
        <v>39817</v>
      </c>
      <c r="E49" s="50">
        <v>39817</v>
      </c>
      <c r="F49" s="50">
        <v>39817</v>
      </c>
    </row>
    <row r="50" spans="1:6" s="17" customFormat="1" ht="12.75" x14ac:dyDescent="0.2">
      <c r="A50" s="43" t="s">
        <v>40</v>
      </c>
      <c r="B50" s="58">
        <v>0</v>
      </c>
      <c r="C50" s="51">
        <v>39817</v>
      </c>
      <c r="D50" s="51">
        <v>39817</v>
      </c>
      <c r="E50" s="51">
        <v>39817</v>
      </c>
      <c r="F50" s="51">
        <v>39817</v>
      </c>
    </row>
    <row r="51" spans="1:6" s="23" customFormat="1" ht="12.75" x14ac:dyDescent="0.2">
      <c r="A51" s="44" t="s">
        <v>25</v>
      </c>
      <c r="B51" s="56">
        <v>0</v>
      </c>
      <c r="C51" s="52">
        <v>39817</v>
      </c>
      <c r="D51" s="52">
        <v>39817</v>
      </c>
      <c r="E51" s="52">
        <v>39817</v>
      </c>
      <c r="F51" s="52">
        <v>39817</v>
      </c>
    </row>
    <row r="52" spans="1:6" s="26" customFormat="1" ht="12.75" x14ac:dyDescent="0.2">
      <c r="A52" s="45" t="s">
        <v>41</v>
      </c>
      <c r="B52" s="57">
        <v>0</v>
      </c>
      <c r="C52" s="53">
        <v>39817</v>
      </c>
      <c r="D52" s="53">
        <v>39817</v>
      </c>
      <c r="E52" s="53">
        <v>39817</v>
      </c>
      <c r="F52" s="53">
        <v>39817</v>
      </c>
    </row>
    <row r="53" spans="1:6" s="23" customFormat="1" ht="12.75" x14ac:dyDescent="0.2">
      <c r="A53" s="46" t="s">
        <v>22</v>
      </c>
      <c r="B53" s="55">
        <v>0</v>
      </c>
      <c r="C53" s="54">
        <v>39153</v>
      </c>
      <c r="D53" s="54">
        <v>39153</v>
      </c>
      <c r="E53" s="54">
        <v>39153</v>
      </c>
      <c r="F53" s="54">
        <v>39153</v>
      </c>
    </row>
    <row r="54" spans="1:6" s="23" customFormat="1" ht="12.75" x14ac:dyDescent="0.2">
      <c r="A54" s="46" t="s">
        <v>23</v>
      </c>
      <c r="B54" s="55">
        <v>0</v>
      </c>
      <c r="C54" s="54">
        <v>664</v>
      </c>
      <c r="D54" s="54">
        <v>664</v>
      </c>
      <c r="E54" s="54">
        <v>664</v>
      </c>
      <c r="F54" s="54">
        <v>664</v>
      </c>
    </row>
    <row r="55" spans="1:6" s="12" customFormat="1" ht="12.75" x14ac:dyDescent="0.2">
      <c r="A55" s="42" t="s">
        <v>42</v>
      </c>
      <c r="B55" s="50">
        <v>4956.8900000000003</v>
      </c>
      <c r="C55" s="50">
        <v>66361</v>
      </c>
      <c r="D55" s="50">
        <v>71000</v>
      </c>
      <c r="E55" s="50">
        <v>71000</v>
      </c>
      <c r="F55" s="50">
        <v>71000</v>
      </c>
    </row>
    <row r="56" spans="1:6" s="17" customFormat="1" ht="12.75" x14ac:dyDescent="0.2">
      <c r="A56" s="43" t="s">
        <v>43</v>
      </c>
      <c r="B56" s="51">
        <v>4956.8900000000003</v>
      </c>
      <c r="C56" s="51">
        <v>66361</v>
      </c>
      <c r="D56" s="51">
        <v>71000</v>
      </c>
      <c r="E56" s="51">
        <v>71000</v>
      </c>
      <c r="F56" s="51">
        <v>71000</v>
      </c>
    </row>
    <row r="57" spans="1:6" s="23" customFormat="1" ht="12.75" x14ac:dyDescent="0.2">
      <c r="A57" s="44" t="s">
        <v>25</v>
      </c>
      <c r="B57" s="52">
        <v>4956.8900000000003</v>
      </c>
      <c r="C57" s="52">
        <v>66361</v>
      </c>
      <c r="D57" s="52">
        <v>71000</v>
      </c>
      <c r="E57" s="52">
        <v>71000</v>
      </c>
      <c r="F57" s="52">
        <v>71000</v>
      </c>
    </row>
    <row r="58" spans="1:6" s="26" customFormat="1" ht="12.75" x14ac:dyDescent="0.2">
      <c r="A58" s="45" t="s">
        <v>44</v>
      </c>
      <c r="B58" s="53">
        <v>4956.8900000000003</v>
      </c>
      <c r="C58" s="53">
        <v>66361</v>
      </c>
      <c r="D58" s="53">
        <v>71000</v>
      </c>
      <c r="E58" s="53">
        <v>71000</v>
      </c>
      <c r="F58" s="53">
        <v>71000</v>
      </c>
    </row>
    <row r="59" spans="1:6" s="23" customFormat="1" ht="12.75" x14ac:dyDescent="0.2">
      <c r="A59" s="46" t="s">
        <v>22</v>
      </c>
      <c r="B59" s="54">
        <v>4549.72</v>
      </c>
      <c r="C59" s="55">
        <v>0</v>
      </c>
      <c r="D59" s="54">
        <v>71000</v>
      </c>
      <c r="E59" s="54">
        <v>0</v>
      </c>
      <c r="F59" s="54">
        <v>71000</v>
      </c>
    </row>
    <row r="60" spans="1:6" s="23" customFormat="1" ht="12.75" x14ac:dyDescent="0.2">
      <c r="A60" s="46" t="s">
        <v>24</v>
      </c>
      <c r="B60" s="54">
        <v>407.17</v>
      </c>
      <c r="C60" s="55">
        <v>0</v>
      </c>
      <c r="D60" s="55">
        <v>0</v>
      </c>
      <c r="E60" s="55">
        <v>0</v>
      </c>
      <c r="F60" s="55">
        <v>0</v>
      </c>
    </row>
    <row r="61" spans="1:6" s="23" customFormat="1" ht="12.75" x14ac:dyDescent="0.2">
      <c r="A61" s="46" t="s">
        <v>35</v>
      </c>
      <c r="B61" s="55">
        <v>0</v>
      </c>
      <c r="C61" s="54">
        <v>66361</v>
      </c>
      <c r="D61" s="55">
        <v>0</v>
      </c>
      <c r="E61" s="55">
        <v>71000</v>
      </c>
      <c r="F61" s="55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opci dio</vt:lpstr>
      <vt:lpstr>Prihodi i rashodi po izvorima</vt:lpstr>
      <vt:lpstr>Rashodi prema funkcijskoj kl</vt:lpstr>
      <vt:lpstr>Račun financiranja</vt:lpstr>
      <vt:lpstr>Račun financiranja po izvorima</vt:lpstr>
      <vt:lpstr>prihodi</vt:lpstr>
      <vt:lpstr>C__winGPS_TMP_MCEREKI_00000000D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KONSOLIDIRANI PRORAČUN - PROJEKCIJE</dc:title>
  <dc:creator>Mario</dc:creator>
  <cp:lastModifiedBy>ZZJZ Pravnica</cp:lastModifiedBy>
  <cp:lastPrinted>2023-09-27T10:29:05Z</cp:lastPrinted>
  <dcterms:created xsi:type="dcterms:W3CDTF">2023-09-27T10:14:09Z</dcterms:created>
  <dcterms:modified xsi:type="dcterms:W3CDTF">2023-09-27T11:14:51Z</dcterms:modified>
</cp:coreProperties>
</file>